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BKP\PREF_MUNIC_DE MS\Pref_Mun_Vicentina\ESTADO\"/>
    </mc:Choice>
  </mc:AlternateContent>
  <bookViews>
    <workbookView xWindow="-105" yWindow="-105" windowWidth="23250" windowHeight="12570"/>
  </bookViews>
  <sheets>
    <sheet name="Orçamento Sintético" sheetId="1" r:id="rId1"/>
  </sheets>
  <definedNames>
    <definedName name="_xlnm.Print_Area" localSheetId="0">'Orçamento Sintético'!$A$1:$J$234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0" i="1" l="1"/>
  <c r="I230" i="1" s="1"/>
  <c r="J230" i="1" s="1"/>
  <c r="H229" i="1"/>
  <c r="I229" i="1" s="1"/>
  <c r="J229" i="1" s="1"/>
  <c r="I228" i="1"/>
  <c r="J228" i="1" s="1"/>
  <c r="H228" i="1"/>
  <c r="I227" i="1"/>
  <c r="J227" i="1" s="1"/>
  <c r="H227" i="1"/>
  <c r="I226" i="1"/>
  <c r="J226" i="1" s="1"/>
  <c r="H226" i="1"/>
  <c r="H225" i="1"/>
  <c r="I225" i="1" s="1"/>
  <c r="J225" i="1" s="1"/>
  <c r="H224" i="1"/>
  <c r="I224" i="1" s="1"/>
  <c r="J224" i="1" s="1"/>
  <c r="H223" i="1"/>
  <c r="I223" i="1" s="1"/>
  <c r="J223" i="1" s="1"/>
  <c r="H222" i="1"/>
  <c r="I222" i="1" s="1"/>
  <c r="J222" i="1" s="1"/>
  <c r="H221" i="1"/>
  <c r="I221" i="1" s="1"/>
  <c r="J221" i="1" s="1"/>
  <c r="J220" i="1"/>
  <c r="H219" i="1"/>
  <c r="I219" i="1" s="1"/>
  <c r="J219" i="1" s="1"/>
  <c r="H218" i="1"/>
  <c r="I218" i="1" s="1"/>
  <c r="J218" i="1" s="1"/>
  <c r="H217" i="1"/>
  <c r="I217" i="1" s="1"/>
  <c r="J217" i="1" s="1"/>
  <c r="H216" i="1"/>
  <c r="I216" i="1" s="1"/>
  <c r="J216" i="1" s="1"/>
  <c r="J215" i="1"/>
  <c r="I214" i="1"/>
  <c r="J214" i="1" s="1"/>
  <c r="H214" i="1"/>
  <c r="H213" i="1"/>
  <c r="I213" i="1" s="1"/>
  <c r="J213" i="1" s="1"/>
  <c r="H212" i="1"/>
  <c r="I212" i="1" s="1"/>
  <c r="J212" i="1" s="1"/>
  <c r="H211" i="1"/>
  <c r="I211" i="1" s="1"/>
  <c r="J211" i="1" s="1"/>
  <c r="H210" i="1"/>
  <c r="I210" i="1" s="1"/>
  <c r="J210" i="1" s="1"/>
  <c r="H209" i="1"/>
  <c r="I209" i="1" s="1"/>
  <c r="J209" i="1" s="1"/>
  <c r="I208" i="1"/>
  <c r="J208" i="1" s="1"/>
  <c r="H208" i="1"/>
  <c r="I207" i="1"/>
  <c r="J207" i="1" s="1"/>
  <c r="H207" i="1"/>
  <c r="J206" i="1"/>
  <c r="H205" i="1"/>
  <c r="I205" i="1" s="1"/>
  <c r="J205" i="1" s="1"/>
  <c r="H204" i="1"/>
  <c r="I204" i="1" s="1"/>
  <c r="J204" i="1" s="1"/>
  <c r="H203" i="1"/>
  <c r="I203" i="1" s="1"/>
  <c r="J203" i="1" s="1"/>
  <c r="I202" i="1"/>
  <c r="J202" i="1" s="1"/>
  <c r="H202" i="1"/>
  <c r="I201" i="1"/>
  <c r="J201" i="1" s="1"/>
  <c r="H201" i="1"/>
  <c r="I200" i="1"/>
  <c r="J200" i="1" s="1"/>
  <c r="H200" i="1"/>
  <c r="H199" i="1"/>
  <c r="I199" i="1" s="1"/>
  <c r="J199" i="1" s="1"/>
  <c r="H198" i="1"/>
  <c r="I198" i="1" s="1"/>
  <c r="J198" i="1" s="1"/>
  <c r="J197" i="1"/>
  <c r="I196" i="1"/>
  <c r="J196" i="1" s="1"/>
  <c r="H196" i="1"/>
  <c r="I195" i="1"/>
  <c r="J195" i="1" s="1"/>
  <c r="H195" i="1"/>
  <c r="I194" i="1"/>
  <c r="J194" i="1" s="1"/>
  <c r="H194" i="1"/>
  <c r="H193" i="1"/>
  <c r="I193" i="1" s="1"/>
  <c r="J193" i="1" s="1"/>
  <c r="H192" i="1"/>
  <c r="I192" i="1" s="1"/>
  <c r="J192" i="1" s="1"/>
  <c r="H191" i="1"/>
  <c r="I191" i="1" s="1"/>
  <c r="J191" i="1" s="1"/>
  <c r="H190" i="1"/>
  <c r="I190" i="1" s="1"/>
  <c r="J190" i="1" s="1"/>
  <c r="H189" i="1"/>
  <c r="I189" i="1" s="1"/>
  <c r="J189" i="1" s="1"/>
  <c r="J188" i="1"/>
  <c r="H187" i="1"/>
  <c r="I187" i="1" s="1"/>
  <c r="J187" i="1" s="1"/>
  <c r="H186" i="1"/>
  <c r="I186" i="1" s="1"/>
  <c r="J186" i="1" s="1"/>
  <c r="H185" i="1"/>
  <c r="I185" i="1" s="1"/>
  <c r="J185" i="1" s="1"/>
  <c r="H184" i="1"/>
  <c r="I184" i="1" s="1"/>
  <c r="J184" i="1" s="1"/>
  <c r="H183" i="1"/>
  <c r="I183" i="1" s="1"/>
  <c r="J183" i="1" s="1"/>
  <c r="I182" i="1"/>
  <c r="J182" i="1" s="1"/>
  <c r="H182" i="1"/>
  <c r="I181" i="1"/>
  <c r="J181" i="1" s="1"/>
  <c r="H181" i="1"/>
  <c r="I180" i="1"/>
  <c r="J180" i="1" s="1"/>
  <c r="H180" i="1"/>
  <c r="H179" i="1"/>
  <c r="I179" i="1" s="1"/>
  <c r="J179" i="1" s="1"/>
  <c r="H178" i="1"/>
  <c r="I178" i="1" s="1"/>
  <c r="J178" i="1" s="1"/>
  <c r="J177" i="1"/>
  <c r="I176" i="1"/>
  <c r="J176" i="1" s="1"/>
  <c r="H176" i="1"/>
  <c r="I175" i="1"/>
  <c r="J175" i="1" s="1"/>
  <c r="H175" i="1"/>
  <c r="I174" i="1"/>
  <c r="J174" i="1" s="1"/>
  <c r="H174" i="1"/>
  <c r="H173" i="1"/>
  <c r="I173" i="1" s="1"/>
  <c r="J173" i="1" s="1"/>
  <c r="H172" i="1"/>
  <c r="I172" i="1" s="1"/>
  <c r="J172" i="1" s="1"/>
  <c r="H171" i="1"/>
  <c r="I171" i="1" s="1"/>
  <c r="J171" i="1" s="1"/>
  <c r="H170" i="1"/>
  <c r="I170" i="1" s="1"/>
  <c r="J170" i="1" s="1"/>
  <c r="H169" i="1"/>
  <c r="I169" i="1" s="1"/>
  <c r="J169" i="1" s="1"/>
  <c r="I168" i="1"/>
  <c r="J168" i="1" s="1"/>
  <c r="H168" i="1"/>
  <c r="I167" i="1"/>
  <c r="J167" i="1" s="1"/>
  <c r="H167" i="1"/>
  <c r="J166" i="1"/>
  <c r="H165" i="1"/>
  <c r="I165" i="1" s="1"/>
  <c r="J165" i="1" s="1"/>
  <c r="H164" i="1"/>
  <c r="I164" i="1" s="1"/>
  <c r="J164" i="1" s="1"/>
  <c r="H163" i="1"/>
  <c r="I163" i="1" s="1"/>
  <c r="J163" i="1" s="1"/>
  <c r="I162" i="1"/>
  <c r="J162" i="1" s="1"/>
  <c r="H162" i="1"/>
  <c r="I161" i="1"/>
  <c r="J161" i="1" s="1"/>
  <c r="H161" i="1"/>
  <c r="I160" i="1"/>
  <c r="J160" i="1" s="1"/>
  <c r="H160" i="1"/>
  <c r="H159" i="1"/>
  <c r="I159" i="1" s="1"/>
  <c r="J159" i="1" s="1"/>
  <c r="H158" i="1"/>
  <c r="I158" i="1" s="1"/>
  <c r="J158" i="1" s="1"/>
  <c r="H157" i="1"/>
  <c r="I157" i="1" s="1"/>
  <c r="J157" i="1" s="1"/>
  <c r="H156" i="1"/>
  <c r="I156" i="1" s="1"/>
  <c r="J156" i="1" s="1"/>
  <c r="J155" i="1"/>
  <c r="I154" i="1"/>
  <c r="J154" i="1" s="1"/>
  <c r="H154" i="1"/>
  <c r="H153" i="1"/>
  <c r="I153" i="1" s="1"/>
  <c r="J153" i="1" s="1"/>
  <c r="H152" i="1"/>
  <c r="I152" i="1" s="1"/>
  <c r="J152" i="1" s="1"/>
  <c r="H151" i="1"/>
  <c r="I151" i="1" s="1"/>
  <c r="J151" i="1" s="1"/>
  <c r="H150" i="1"/>
  <c r="I150" i="1" s="1"/>
  <c r="J150" i="1" s="1"/>
  <c r="H149" i="1"/>
  <c r="I149" i="1" s="1"/>
  <c r="J149" i="1" s="1"/>
  <c r="I148" i="1"/>
  <c r="J148" i="1" s="1"/>
  <c r="H148" i="1"/>
  <c r="I147" i="1"/>
  <c r="J147" i="1" s="1"/>
  <c r="H147" i="1"/>
  <c r="I146" i="1"/>
  <c r="J146" i="1" s="1"/>
  <c r="H146" i="1"/>
  <c r="H145" i="1"/>
  <c r="I145" i="1" s="1"/>
  <c r="J145" i="1" s="1"/>
  <c r="J144" i="1"/>
  <c r="H143" i="1"/>
  <c r="I143" i="1" s="1"/>
  <c r="J143" i="1" s="1"/>
  <c r="I142" i="1"/>
  <c r="J142" i="1" s="1"/>
  <c r="H142" i="1"/>
  <c r="I141" i="1"/>
  <c r="J141" i="1" s="1"/>
  <c r="H141" i="1"/>
  <c r="I140" i="1"/>
  <c r="J140" i="1" s="1"/>
  <c r="H140" i="1"/>
  <c r="H139" i="1"/>
  <c r="I139" i="1" s="1"/>
  <c r="J139" i="1" s="1"/>
  <c r="H138" i="1"/>
  <c r="I138" i="1" s="1"/>
  <c r="J138" i="1" s="1"/>
  <c r="J137" i="1"/>
  <c r="I136" i="1"/>
  <c r="J136" i="1" s="1"/>
  <c r="H136" i="1"/>
  <c r="I135" i="1"/>
  <c r="J135" i="1" s="1"/>
  <c r="H135" i="1"/>
  <c r="I134" i="1"/>
  <c r="J134" i="1" s="1"/>
  <c r="H134" i="1"/>
  <c r="H133" i="1"/>
  <c r="I133" i="1" s="1"/>
  <c r="J133" i="1" s="1"/>
  <c r="H132" i="1"/>
  <c r="I132" i="1" s="1"/>
  <c r="J132" i="1" s="1"/>
  <c r="H131" i="1"/>
  <c r="I131" i="1" s="1"/>
  <c r="J131" i="1" s="1"/>
  <c r="H130" i="1"/>
  <c r="I130" i="1" s="1"/>
  <c r="J130" i="1" s="1"/>
  <c r="H129" i="1"/>
  <c r="I129" i="1" s="1"/>
  <c r="J129" i="1" s="1"/>
  <c r="I128" i="1"/>
  <c r="J128" i="1" s="1"/>
  <c r="H128" i="1"/>
  <c r="I127" i="1"/>
  <c r="J127" i="1" s="1"/>
  <c r="H127" i="1"/>
  <c r="J126" i="1"/>
  <c r="J125" i="1"/>
  <c r="I124" i="1"/>
  <c r="J124" i="1" s="1"/>
  <c r="H124" i="1"/>
  <c r="I123" i="1"/>
  <c r="J123" i="1" s="1"/>
  <c r="H123" i="1"/>
  <c r="I122" i="1"/>
  <c r="J122" i="1" s="1"/>
  <c r="H122" i="1"/>
  <c r="H121" i="1"/>
  <c r="I121" i="1" s="1"/>
  <c r="J121" i="1" s="1"/>
  <c r="H120" i="1"/>
  <c r="I120" i="1" s="1"/>
  <c r="J120" i="1" s="1"/>
  <c r="H119" i="1"/>
  <c r="I119" i="1" s="1"/>
  <c r="J119" i="1" s="1"/>
  <c r="H118" i="1"/>
  <c r="I118" i="1" s="1"/>
  <c r="J118" i="1" s="1"/>
  <c r="H117" i="1"/>
  <c r="I117" i="1" s="1"/>
  <c r="J117" i="1" s="1"/>
  <c r="I116" i="1"/>
  <c r="J116" i="1" s="1"/>
  <c r="H116" i="1"/>
  <c r="I115" i="1"/>
  <c r="J115" i="1" s="1"/>
  <c r="H115" i="1"/>
  <c r="J114" i="1"/>
  <c r="H113" i="1"/>
  <c r="I113" i="1" s="1"/>
  <c r="J113" i="1" s="1"/>
  <c r="H112" i="1"/>
  <c r="I112" i="1" s="1"/>
  <c r="J112" i="1" s="1"/>
  <c r="H111" i="1"/>
  <c r="I111" i="1" s="1"/>
  <c r="J111" i="1" s="1"/>
  <c r="I110" i="1"/>
  <c r="J110" i="1" s="1"/>
  <c r="H110" i="1"/>
  <c r="I109" i="1"/>
  <c r="J109" i="1" s="1"/>
  <c r="H109" i="1"/>
  <c r="I108" i="1"/>
  <c r="J108" i="1" s="1"/>
  <c r="H108" i="1"/>
  <c r="H107" i="1"/>
  <c r="I107" i="1" s="1"/>
  <c r="J107" i="1" s="1"/>
  <c r="H106" i="1"/>
  <c r="I106" i="1" s="1"/>
  <c r="J106" i="1" s="1"/>
  <c r="H105" i="1"/>
  <c r="I105" i="1" s="1"/>
  <c r="J105" i="1" s="1"/>
  <c r="H104" i="1"/>
  <c r="I104" i="1" s="1"/>
  <c r="J104" i="1" s="1"/>
  <c r="J103" i="1"/>
  <c r="I102" i="1"/>
  <c r="J102" i="1" s="1"/>
  <c r="H102" i="1"/>
  <c r="H101" i="1"/>
  <c r="I101" i="1" s="1"/>
  <c r="J101" i="1" s="1"/>
  <c r="H100" i="1"/>
  <c r="I100" i="1" s="1"/>
  <c r="J100" i="1" s="1"/>
  <c r="H99" i="1"/>
  <c r="I99" i="1" s="1"/>
  <c r="J99" i="1" s="1"/>
  <c r="J98" i="1"/>
  <c r="I97" i="1"/>
  <c r="J97" i="1" s="1"/>
  <c r="H97" i="1"/>
  <c r="I96" i="1"/>
  <c r="J96" i="1" s="1"/>
  <c r="H96" i="1"/>
  <c r="H95" i="1"/>
  <c r="I95" i="1" s="1"/>
  <c r="J95" i="1" s="1"/>
  <c r="H94" i="1"/>
  <c r="I94" i="1" s="1"/>
  <c r="J94" i="1" s="1"/>
  <c r="H93" i="1"/>
  <c r="I93" i="1" s="1"/>
  <c r="J93" i="1" s="1"/>
  <c r="H92" i="1"/>
  <c r="I92" i="1" s="1"/>
  <c r="J92" i="1" s="1"/>
  <c r="H91" i="1"/>
  <c r="I91" i="1" s="1"/>
  <c r="J91" i="1" s="1"/>
  <c r="I90" i="1"/>
  <c r="J90" i="1" s="1"/>
  <c r="H90" i="1"/>
  <c r="I89" i="1"/>
  <c r="J89" i="1" s="1"/>
  <c r="H89" i="1"/>
  <c r="I88" i="1"/>
  <c r="J88" i="1" s="1"/>
  <c r="H88" i="1"/>
  <c r="J87" i="1"/>
  <c r="H86" i="1"/>
  <c r="I86" i="1" s="1"/>
  <c r="J86" i="1" s="1"/>
  <c r="H85" i="1"/>
  <c r="I85" i="1" s="1"/>
  <c r="J85" i="1" s="1"/>
  <c r="I84" i="1"/>
  <c r="J84" i="1" s="1"/>
  <c r="H84" i="1"/>
  <c r="I83" i="1"/>
  <c r="J83" i="1" s="1"/>
  <c r="H83" i="1"/>
  <c r="I82" i="1"/>
  <c r="J82" i="1" s="1"/>
  <c r="H82" i="1"/>
  <c r="H81" i="1"/>
  <c r="I81" i="1" s="1"/>
  <c r="J81" i="1" s="1"/>
  <c r="H80" i="1"/>
  <c r="I80" i="1" s="1"/>
  <c r="J80" i="1" s="1"/>
  <c r="H79" i="1"/>
  <c r="I79" i="1" s="1"/>
  <c r="J79" i="1" s="1"/>
  <c r="J78" i="1"/>
  <c r="I77" i="1"/>
  <c r="J77" i="1" s="1"/>
  <c r="H77" i="1"/>
  <c r="I76" i="1"/>
  <c r="J76" i="1" s="1"/>
  <c r="H76" i="1"/>
  <c r="H75" i="1"/>
  <c r="I75" i="1" s="1"/>
  <c r="J75" i="1" s="1"/>
  <c r="H74" i="1"/>
  <c r="I74" i="1" s="1"/>
  <c r="J74" i="1" s="1"/>
  <c r="H73" i="1"/>
  <c r="I73" i="1" s="1"/>
  <c r="J73" i="1" s="1"/>
  <c r="H72" i="1"/>
  <c r="I72" i="1" s="1"/>
  <c r="J72" i="1" s="1"/>
  <c r="H71" i="1"/>
  <c r="I71" i="1" s="1"/>
  <c r="J71" i="1" s="1"/>
  <c r="I70" i="1"/>
  <c r="J70" i="1" s="1"/>
  <c r="H70" i="1"/>
  <c r="J69" i="1"/>
  <c r="H68" i="1"/>
  <c r="I68" i="1" s="1"/>
  <c r="J68" i="1" s="1"/>
  <c r="H67" i="1"/>
  <c r="I67" i="1" s="1"/>
  <c r="J67" i="1" s="1"/>
  <c r="H66" i="1"/>
  <c r="I66" i="1" s="1"/>
  <c r="J66" i="1" s="1"/>
  <c r="H65" i="1"/>
  <c r="I65" i="1" s="1"/>
  <c r="J65" i="1" s="1"/>
  <c r="I64" i="1"/>
  <c r="J64" i="1" s="1"/>
  <c r="H64" i="1"/>
  <c r="I63" i="1"/>
  <c r="J63" i="1" s="1"/>
  <c r="H63" i="1"/>
  <c r="I62" i="1"/>
  <c r="J62" i="1" s="1"/>
  <c r="H62" i="1"/>
  <c r="H61" i="1"/>
  <c r="I61" i="1" s="1"/>
  <c r="J61" i="1" s="1"/>
  <c r="H60" i="1"/>
  <c r="I60" i="1" s="1"/>
  <c r="J60" i="1" s="1"/>
  <c r="H59" i="1"/>
  <c r="I59" i="1" s="1"/>
  <c r="J59" i="1" s="1"/>
  <c r="J58" i="1"/>
  <c r="I57" i="1"/>
  <c r="J57" i="1" s="1"/>
  <c r="H57" i="1"/>
  <c r="I56" i="1"/>
  <c r="J56" i="1" s="1"/>
  <c r="H56" i="1"/>
  <c r="H55" i="1"/>
  <c r="I55" i="1" s="1"/>
  <c r="J55" i="1" s="1"/>
  <c r="H54" i="1"/>
  <c r="I54" i="1" s="1"/>
  <c r="J54" i="1" s="1"/>
  <c r="H53" i="1"/>
  <c r="I53" i="1" s="1"/>
  <c r="J53" i="1" s="1"/>
  <c r="H52" i="1"/>
  <c r="I52" i="1" s="1"/>
  <c r="J52" i="1" s="1"/>
  <c r="H51" i="1"/>
  <c r="I51" i="1" s="1"/>
  <c r="J51" i="1" s="1"/>
  <c r="I50" i="1"/>
  <c r="J50" i="1" s="1"/>
  <c r="H50" i="1"/>
  <c r="J49" i="1"/>
  <c r="H48" i="1"/>
  <c r="I48" i="1" s="1"/>
  <c r="J48" i="1" s="1"/>
  <c r="H47" i="1"/>
  <c r="I47" i="1" s="1"/>
  <c r="J47" i="1" s="1"/>
  <c r="H46" i="1"/>
  <c r="I46" i="1" s="1"/>
  <c r="J46" i="1" s="1"/>
  <c r="H45" i="1"/>
  <c r="I45" i="1" s="1"/>
  <c r="J45" i="1" s="1"/>
  <c r="I44" i="1"/>
  <c r="J44" i="1" s="1"/>
  <c r="H44" i="1"/>
  <c r="I43" i="1"/>
  <c r="J43" i="1" s="1"/>
  <c r="H43" i="1"/>
  <c r="I42" i="1"/>
  <c r="J42" i="1" s="1"/>
  <c r="H42" i="1"/>
  <c r="H41" i="1"/>
  <c r="I41" i="1" s="1"/>
  <c r="J41" i="1" s="1"/>
  <c r="H40" i="1"/>
  <c r="I40" i="1" s="1"/>
  <c r="J40" i="1" s="1"/>
  <c r="H39" i="1"/>
  <c r="I39" i="1" s="1"/>
  <c r="J39" i="1" s="1"/>
  <c r="J38" i="1"/>
  <c r="I37" i="1"/>
  <c r="J37" i="1" s="1"/>
  <c r="H37" i="1"/>
  <c r="I36" i="1"/>
  <c r="J36" i="1" s="1"/>
  <c r="H36" i="1"/>
  <c r="H35" i="1"/>
  <c r="I35" i="1" s="1"/>
  <c r="J35" i="1" s="1"/>
  <c r="H34" i="1"/>
  <c r="I34" i="1" s="1"/>
  <c r="J34" i="1" s="1"/>
  <c r="H33" i="1"/>
  <c r="I33" i="1" s="1"/>
  <c r="J33" i="1" s="1"/>
  <c r="H32" i="1"/>
  <c r="I32" i="1" s="1"/>
  <c r="J32" i="1" s="1"/>
  <c r="H31" i="1"/>
  <c r="I31" i="1" s="1"/>
  <c r="J31" i="1" s="1"/>
  <c r="I30" i="1"/>
  <c r="J30" i="1" s="1"/>
  <c r="H30" i="1"/>
  <c r="I29" i="1"/>
  <c r="J29" i="1" s="1"/>
  <c r="H29" i="1"/>
  <c r="I28" i="1"/>
  <c r="J28" i="1" s="1"/>
  <c r="H28" i="1"/>
  <c r="J27" i="1"/>
  <c r="H26" i="1"/>
  <c r="I26" i="1" s="1"/>
  <c r="J26" i="1" s="1"/>
  <c r="H25" i="1"/>
  <c r="I25" i="1" s="1"/>
  <c r="J25" i="1" s="1"/>
  <c r="I24" i="1"/>
  <c r="J24" i="1" s="1"/>
  <c r="H24" i="1"/>
  <c r="I23" i="1"/>
  <c r="J23" i="1" s="1"/>
  <c r="H23" i="1"/>
  <c r="I22" i="1"/>
  <c r="J22" i="1" s="1"/>
  <c r="H22" i="1"/>
  <c r="H21" i="1"/>
  <c r="I21" i="1" s="1"/>
  <c r="J21" i="1" s="1"/>
  <c r="H20" i="1"/>
  <c r="I20" i="1" s="1"/>
  <c r="J20" i="1" s="1"/>
  <c r="H19" i="1"/>
  <c r="I19" i="1" s="1"/>
  <c r="J19" i="1" s="1"/>
  <c r="H18" i="1"/>
  <c r="I18" i="1" s="1"/>
  <c r="J18" i="1" s="1"/>
  <c r="H17" i="1"/>
  <c r="I17" i="1" s="1"/>
  <c r="J17" i="1" s="1"/>
  <c r="J16" i="1"/>
  <c r="J15" i="1"/>
  <c r="H14" i="1"/>
  <c r="I14" i="1" s="1"/>
  <c r="J14" i="1" s="1"/>
  <c r="H13" i="1"/>
  <c r="I13" i="1" s="1"/>
  <c r="J13" i="1" s="1"/>
  <c r="I12" i="1"/>
  <c r="J12" i="1" s="1"/>
  <c r="H12" i="1"/>
  <c r="I11" i="1"/>
  <c r="J11" i="1" s="1"/>
  <c r="H11" i="1"/>
  <c r="I10" i="1"/>
  <c r="J10" i="1" s="1"/>
  <c r="H10" i="1"/>
  <c r="J9" i="1"/>
  <c r="H8" i="1"/>
  <c r="I8" i="1" s="1"/>
  <c r="J8" i="1" s="1"/>
  <c r="H7" i="1"/>
  <c r="I7" i="1" s="1"/>
  <c r="J7" i="1" s="1"/>
  <c r="J6" i="1"/>
  <c r="J5" i="1"/>
</calcChain>
</file>

<file path=xl/sharedStrings.xml><?xml version="1.0" encoding="utf-8"?>
<sst xmlns="http://schemas.openxmlformats.org/spreadsheetml/2006/main" count="1071" uniqueCount="330">
  <si>
    <t>Obra</t>
  </si>
  <si>
    <t>Bancos</t>
  </si>
  <si>
    <t>B.D.I.</t>
  </si>
  <si>
    <t>Encargos Sociais</t>
  </si>
  <si>
    <t>ESTADO_MELHORIA DO SISTEMA DE ILUMINAÇÃO PÚBLICA CONVENCIONAL, COM SUBSTITUIÇÃO DE LUMINÁRIAS COM LÂMPADAS VAPOR DE SÓDIO, POR LUMINÁRIAS LED, EM DIVERSOS LOGRADOUROS DA SEDE DO MUNICÍPIO DE VICENTINA/MS</t>
  </si>
  <si>
    <t xml:space="preserve">SINAPI - 08/2021 - Mato Grosso do Sul
ORSE - 08/2021 - Sergipe
</t>
  </si>
  <si>
    <t xml:space="preserve"> 24,91%</t>
  </si>
  <si>
    <t>Não Desonerado: 
Horista:  111,99%
Mensalista:  69,76%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</si>
  <si>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</si>
  <si>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</si>
  <si>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</si>
  <si>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</si>
  <si>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</si>
  <si>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</si>
  <si>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</si>
  <si>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</si>
  <si>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</si>
  <si>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</si>
  <si>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</si>
  <si>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</si>
  <si>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SERVIÇOS PRELIMINARES</t>
  </si>
  <si>
    <t xml:space="preserve"> 1.1 </t>
  </si>
  <si>
    <t>DESLOCAMENTO/TRANSPORTE</t>
  </si>
  <si>
    <t xml:space="preserve"> 1.1.1 </t>
  </si>
  <si>
    <t xml:space="preserve"> COMP 2021 102 </t>
  </si>
  <si>
    <t>Próprio</t>
  </si>
  <si>
    <t>MOBILIZAÇÃO E DESMOBILIZAÇÃO</t>
  </si>
  <si>
    <t>H</t>
  </si>
  <si>
    <t xml:space="preserve"> 1.1.2 </t>
  </si>
  <si>
    <t xml:space="preserve"> 72840 </t>
  </si>
  <si>
    <t>SINAPI</t>
  </si>
  <si>
    <t>TRANSPORTE COMERCIAL COM CAMINHAO CARROCERIA 9 T, RODOVIA PAVIMENTADA</t>
  </si>
  <si>
    <t>TXKM</t>
  </si>
  <si>
    <t xml:space="preserve"> 1.2 </t>
  </si>
  <si>
    <t>ADMINISTRAÇÃO LOCAL/CANTEIRO DE OBRA</t>
  </si>
  <si>
    <t xml:space="preserve"> 1.2.1 </t>
  </si>
  <si>
    <t xml:space="preserve"> COT 2021 100 </t>
  </si>
  <si>
    <t>EMISSÃO DE ART OBRA/SERVIÇOS</t>
  </si>
  <si>
    <t>UN</t>
  </si>
  <si>
    <t xml:space="preserve"> 1.2.2 </t>
  </si>
  <si>
    <t xml:space="preserve"> 93572 </t>
  </si>
  <si>
    <t>ENCARREGADO GERAL DE OBRAS COM ENCARGOS COMPLEMENTARES</t>
  </si>
  <si>
    <t>MES</t>
  </si>
  <si>
    <t xml:space="preserve"> 1.2.3 </t>
  </si>
  <si>
    <t xml:space="preserve"> 91677 </t>
  </si>
  <si>
    <t>ENGENHEIRO ELETRICISTA COM ENCARGOS COMPLEMENTARES</t>
  </si>
  <si>
    <t xml:space="preserve"> 1.2.4 </t>
  </si>
  <si>
    <t xml:space="preserve"> 7012 </t>
  </si>
  <si>
    <t>VEICULO UTILITARIO TIPO PICK-UP A GASOLINA COM 56,8CV - CHP</t>
  </si>
  <si>
    <t>CHP</t>
  </si>
  <si>
    <t xml:space="preserve"> 1.2.5 </t>
  </si>
  <si>
    <t xml:space="preserve"> COMP 2021 52 </t>
  </si>
  <si>
    <t>PLACA DE OBRAS</t>
  </si>
  <si>
    <t>M²</t>
  </si>
  <si>
    <t xml:space="preserve"> 2 </t>
  </si>
  <si>
    <t>EXECUÇÃO DA OBRA DE ENGENHARIA ELÉTRICA</t>
  </si>
  <si>
    <t xml:space="preserve"> 2.1 </t>
  </si>
  <si>
    <t>RUA JUVINO LEME BUENO</t>
  </si>
  <si>
    <t xml:space="preserve"> 2.1.1 </t>
  </si>
  <si>
    <t xml:space="preserve"> COMP 2021 96 </t>
  </si>
  <si>
    <t>RETIRADA BRAÇOS DE ILUMINAÇÃO PÚBLICA E EQUIPAMENTOS  (LUMINÁRIA, REATOR, LÂMPADA E FIAÇÃO) EM POSTES DA REDE  PÚBLICA.</t>
  </si>
  <si>
    <t xml:space="preserve"> 2.1.2 </t>
  </si>
  <si>
    <t xml:space="preserve"> COMP 2021 117 </t>
  </si>
  <si>
    <t>BRAÇO PARA ILUMINAÇÃO PÚBLICA EM TUBO DE AÇO GALVANIZADO D=50MM, PROJ. HORIZ.=2.920MM E PROJ. VERTC.=2.200MM, PARA FIXAÇÃO EM POSTE ATRAVÉS DE SUPORTE DO TIPO SAPATA - FORNECIMENTO E INSTALAÇÃO</t>
  </si>
  <si>
    <t xml:space="preserve"> 2.1.3 </t>
  </si>
  <si>
    <t xml:space="preserve"> COMP 2021 09 </t>
  </si>
  <si>
    <t>CONECTOR PERFURANTE - ILUMINAÇÃO PÚBLICA - FORNECIMENTO E INSTALAÇÃO</t>
  </si>
  <si>
    <t xml:space="preserve"> 2.1.4 </t>
  </si>
  <si>
    <t xml:space="preserve"> COMP 2021 05 </t>
  </si>
  <si>
    <t>CINTA CIRCULAR EM ACO GALVANIZADO DE 230MM DE DIAMETRO PARA FIXACAO DE BRAÇOS DE ILUMINAÇÃO PÚBLICA, INCLUI PARAFUSOS E PORCAS - FORNECIMENTO E INSTALAÇÃO</t>
  </si>
  <si>
    <t xml:space="preserve"> 2.1.5 </t>
  </si>
  <si>
    <t xml:space="preserve"> COMP 2021 08 </t>
  </si>
  <si>
    <t>PARAFUSO CABEÇA ABAULADA 16 X 70mm PARA FIXACAO DE BRAÇOS DE ILUMINAÇÃO PÚBLICA, INCLUI PORCAS - FORNECIMENTO E ILUMINAÇÃO</t>
  </si>
  <si>
    <t xml:space="preserve"> 2.1.6 </t>
  </si>
  <si>
    <t xml:space="preserve"> COMP 2021 04 </t>
  </si>
  <si>
    <t>PARAFUSO ROSCA MÁQUINA CABEÇA QUADRADA M16 DE 16MM X250MM COM 01 PORCA QUADRADA E 01 ARRUELA QUADRADA 38,00MM X 3,00MM-FURO 18MM - FORNECIMENTO E INSTALAÇÃO</t>
  </si>
  <si>
    <t xml:space="preserve"> 2.1.7 </t>
  </si>
  <si>
    <t xml:space="preserve"> COMP 2021 02 </t>
  </si>
  <si>
    <t>PARAFUSO ROSCA MÁQUINA CABEÇA QUADRADA M16 DE 16MM X300MM COM 01 PORCA QUADRADA E 01 ARRUELA QUADRADA 38,00MM X 3,00MM-FURO 18MM - FORNECIMENTO E INSTALAÇÃO</t>
  </si>
  <si>
    <t xml:space="preserve"> 2.1.8 </t>
  </si>
  <si>
    <t xml:space="preserve"> 91924 </t>
  </si>
  <si>
    <t>CABO DE COBRE FLEXÍVEL ISOLADO, 1,5 MM², ANTI-CHAMA 450/750 V, PARA CIRCUITOS TERMINAIS - FORNECIMENTO E INSTALAÇÃO. AF_12/2015</t>
  </si>
  <si>
    <t>M</t>
  </si>
  <si>
    <t xml:space="preserve"> 2.1.9 </t>
  </si>
  <si>
    <t xml:space="preserve"> 101633 </t>
  </si>
  <si>
    <t>SUBSTITUIÇÃO DE RELÉ FOTOELÉTRICO PARA COMANDO DE ILUMINAÇÃO EXTERNA 1000 W - FORNECIMENTO E INSTALAÇÃO. AF_08/2020</t>
  </si>
  <si>
    <t xml:space="preserve"> 2.1.10 </t>
  </si>
  <si>
    <t xml:space="preserve"> COMP 2021 100 </t>
  </si>
  <si>
    <t>LUMINÁRIA EM LED PARA ILUMINAÇÃO PÚBLICA, 70W, BIVOLT, COM BASE PARA RELÉ DE COMANDO FOTOELÉTRICO SELO A INMETRO, CORPO EM ALUMÍNIO INJ, FP 0,95, PROT. DPS 10KV, IP66, IK09, TEMP. COR 5000K, IRC= OU 70%, V. ÚTIL 50.000H, EFIC. MIN. 130 LM/W.GAR.5 ANOS, MODELO GL216 G-LIGHT, ARES MID ILUMATIC,  SKY LEDVANCED OU SIMILAR - FORNECIMENTO E INSTALAÇÃO</t>
  </si>
  <si>
    <t xml:space="preserve"> 2.2 </t>
  </si>
  <si>
    <t>RUA PEDRO ARRIEIRO PENHA</t>
  </si>
  <si>
    <t xml:space="preserve"> 2.2.1 </t>
  </si>
  <si>
    <t xml:space="preserve"> 2.2.2 </t>
  </si>
  <si>
    <t xml:space="preserve"> 2.2.3 </t>
  </si>
  <si>
    <t xml:space="preserve"> 2.2.4 </t>
  </si>
  <si>
    <t xml:space="preserve"> 2.2.5 </t>
  </si>
  <si>
    <t xml:space="preserve"> 2.2.6 </t>
  </si>
  <si>
    <t xml:space="preserve"> 2.2.7 </t>
  </si>
  <si>
    <t xml:space="preserve"> 2.2.8 </t>
  </si>
  <si>
    <t xml:space="preserve"> 2.2.9 </t>
  </si>
  <si>
    <t xml:space="preserve"> 2.2.10 </t>
  </si>
  <si>
    <t xml:space="preserve"> 2.3 </t>
  </si>
  <si>
    <t>RUA ORLANDO ELOY</t>
  </si>
  <si>
    <t xml:space="preserve"> 2.3.1 </t>
  </si>
  <si>
    <t xml:space="preserve"> 2.3.2 </t>
  </si>
  <si>
    <t xml:space="preserve"> 2.3.3 </t>
  </si>
  <si>
    <t xml:space="preserve"> 2.3.4 </t>
  </si>
  <si>
    <t xml:space="preserve"> 2.3.5 </t>
  </si>
  <si>
    <t xml:space="preserve"> 2.3.6 </t>
  </si>
  <si>
    <t xml:space="preserve"> 2.3.7 </t>
  </si>
  <si>
    <t xml:space="preserve"> 2.3.8 </t>
  </si>
  <si>
    <t xml:space="preserve"> 2.3.9 </t>
  </si>
  <si>
    <t xml:space="preserve"> 2.3.10 </t>
  </si>
  <si>
    <t xml:space="preserve"> 2.4 </t>
  </si>
  <si>
    <t>RUA FRANCISCO LINS</t>
  </si>
  <si>
    <t xml:space="preserve"> 2.4.1 </t>
  </si>
  <si>
    <t xml:space="preserve"> 2.4.2 </t>
  </si>
  <si>
    <t xml:space="preserve"> 2.4.3 </t>
  </si>
  <si>
    <t xml:space="preserve"> 2.4.4 </t>
  </si>
  <si>
    <t xml:space="preserve"> 2.4.5 </t>
  </si>
  <si>
    <t xml:space="preserve"> 2.4.6 </t>
  </si>
  <si>
    <t xml:space="preserve"> 2.4.7 </t>
  </si>
  <si>
    <t xml:space="preserve"> 2.4.8 </t>
  </si>
  <si>
    <t xml:space="preserve"> 2.5 </t>
  </si>
  <si>
    <t>RUA IVO DE ARAÚJO</t>
  </si>
  <si>
    <t xml:space="preserve"> 2.5.1 </t>
  </si>
  <si>
    <t xml:space="preserve"> 2.5.2 </t>
  </si>
  <si>
    <t xml:space="preserve"> 2.5.3 </t>
  </si>
  <si>
    <t xml:space="preserve"> 2.5.4 </t>
  </si>
  <si>
    <t xml:space="preserve"> 2.5.5 </t>
  </si>
  <si>
    <t xml:space="preserve"> 2.5.6 </t>
  </si>
  <si>
    <t xml:space="preserve"> 2.5.7 </t>
  </si>
  <si>
    <t xml:space="preserve"> 2.5.8 </t>
  </si>
  <si>
    <t xml:space="preserve"> 2.5.9 </t>
  </si>
  <si>
    <t xml:space="preserve"> 2.5.10 </t>
  </si>
  <si>
    <t xml:space="preserve"> 2.6 </t>
  </si>
  <si>
    <t>RUA ELIAS MARCELINO</t>
  </si>
  <si>
    <t xml:space="preserve"> 2.6.1 </t>
  </si>
  <si>
    <t xml:space="preserve"> 2.6.2 </t>
  </si>
  <si>
    <t xml:space="preserve"> 2.6.3 </t>
  </si>
  <si>
    <t xml:space="preserve"> 2.6.4 </t>
  </si>
  <si>
    <t xml:space="preserve"> 2.6.5 </t>
  </si>
  <si>
    <t xml:space="preserve"> 2.6.6 </t>
  </si>
  <si>
    <t xml:space="preserve"> 2.6.7 </t>
  </si>
  <si>
    <t xml:space="preserve"> 2.6.8 </t>
  </si>
  <si>
    <t xml:space="preserve"> 2.7 </t>
  </si>
  <si>
    <t>RUA LUIZ ALÉCIO CAVALARI</t>
  </si>
  <si>
    <t xml:space="preserve"> 2.7.1 </t>
  </si>
  <si>
    <t xml:space="preserve"> 2.7.2 </t>
  </si>
  <si>
    <t xml:space="preserve"> 2.7.3 </t>
  </si>
  <si>
    <t xml:space="preserve"> 2.7.4 </t>
  </si>
  <si>
    <t xml:space="preserve"> 2.7.5 </t>
  </si>
  <si>
    <t xml:space="preserve"> 2.7.6 </t>
  </si>
  <si>
    <t xml:space="preserve"> 2.7.7 </t>
  </si>
  <si>
    <t xml:space="preserve"> 2.7.8 </t>
  </si>
  <si>
    <t xml:space="preserve"> 2.8 </t>
  </si>
  <si>
    <t>RUA ARTHUR YOSHIMURA</t>
  </si>
  <si>
    <t xml:space="preserve"> 2.8.1 </t>
  </si>
  <si>
    <t xml:space="preserve"> 2.8.2 </t>
  </si>
  <si>
    <t xml:space="preserve"> 2.8.3 </t>
  </si>
  <si>
    <t xml:space="preserve"> 2.8.4 </t>
  </si>
  <si>
    <t xml:space="preserve"> 2.8.5 </t>
  </si>
  <si>
    <t xml:space="preserve"> 2.8.6 </t>
  </si>
  <si>
    <t xml:space="preserve"> 2.8.7 </t>
  </si>
  <si>
    <t xml:space="preserve"> 2.8.8 </t>
  </si>
  <si>
    <t xml:space="preserve"> 2.8.9 </t>
  </si>
  <si>
    <t xml:space="preserve"> 2.8.10 </t>
  </si>
  <si>
    <t xml:space="preserve"> 2.9 </t>
  </si>
  <si>
    <t>RUA MATO GROSSO</t>
  </si>
  <si>
    <t xml:space="preserve"> 2.9.1 </t>
  </si>
  <si>
    <t xml:space="preserve"> 2.9.2 </t>
  </si>
  <si>
    <t xml:space="preserve"> 2.9.3 </t>
  </si>
  <si>
    <t xml:space="preserve"> 2.9.4 </t>
  </si>
  <si>
    <t xml:space="preserve"> 2.10 </t>
  </si>
  <si>
    <t>RUA HANAE YASSUNACA</t>
  </si>
  <si>
    <t xml:space="preserve"> 2.10.1 </t>
  </si>
  <si>
    <t xml:space="preserve"> 2.10.2 </t>
  </si>
  <si>
    <t xml:space="preserve"> 2.10.3 </t>
  </si>
  <si>
    <t xml:space="preserve"> 2.10.4 </t>
  </si>
  <si>
    <t xml:space="preserve"> 2.10.5 </t>
  </si>
  <si>
    <t xml:space="preserve"> 2.10.6 </t>
  </si>
  <si>
    <t xml:space="preserve"> 2.10.7 </t>
  </si>
  <si>
    <t xml:space="preserve"> 2.10.8 </t>
  </si>
  <si>
    <t xml:space="preserve"> 2.10.9 </t>
  </si>
  <si>
    <t xml:space="preserve"> 2.10.10 </t>
  </si>
  <si>
    <t xml:space="preserve"> 2.11 </t>
  </si>
  <si>
    <t>RUA GETÚLIO VARGAS</t>
  </si>
  <si>
    <t xml:space="preserve"> 2.11.1 </t>
  </si>
  <si>
    <t xml:space="preserve"> 2.11.2 </t>
  </si>
  <si>
    <t xml:space="preserve"> 2.11.3 </t>
  </si>
  <si>
    <t xml:space="preserve"> 2.11.4 </t>
  </si>
  <si>
    <t xml:space="preserve"> 2.11.5 </t>
  </si>
  <si>
    <t xml:space="preserve"> 2.11.6 </t>
  </si>
  <si>
    <t xml:space="preserve"> 2.11.7 </t>
  </si>
  <si>
    <t xml:space="preserve"> 2.11.8 </t>
  </si>
  <si>
    <t xml:space="preserve"> 2.11.9 </t>
  </si>
  <si>
    <t xml:space="preserve"> 2.11.10 </t>
  </si>
  <si>
    <t xml:space="preserve"> 2.12 </t>
  </si>
  <si>
    <t>RUA WEIMAR TORRES</t>
  </si>
  <si>
    <t xml:space="preserve"> 2.12.1 </t>
  </si>
  <si>
    <t>MATERIAIS DE ILUMINAÇÃO PÚBLICA</t>
  </si>
  <si>
    <t xml:space="preserve"> 2.12.1.1 </t>
  </si>
  <si>
    <t xml:space="preserve"> 2.12.1.2 </t>
  </si>
  <si>
    <t xml:space="preserve"> 2.12.1.3 </t>
  </si>
  <si>
    <t xml:space="preserve"> 2.12.1.4 </t>
  </si>
  <si>
    <t xml:space="preserve"> 2.12.1.5 </t>
  </si>
  <si>
    <t xml:space="preserve"> 2.12.1.6 </t>
  </si>
  <si>
    <t xml:space="preserve"> 2.12.1.7 </t>
  </si>
  <si>
    <t xml:space="preserve"> 2.12.1.8 </t>
  </si>
  <si>
    <t xml:space="preserve"> 2.12.1.9 </t>
  </si>
  <si>
    <t xml:space="preserve"> 2.12.1.10 </t>
  </si>
  <si>
    <t xml:space="preserve"> 2.12.2 </t>
  </si>
  <si>
    <t>MATERIAIS EXTENSÃO DE REDE BT</t>
  </si>
  <si>
    <t xml:space="preserve"> 2.12.2.1 </t>
  </si>
  <si>
    <t xml:space="preserve"> 100604 </t>
  </si>
  <si>
    <t>ASSENTAMENTO DE POSTE DE CONCRETO COM COMPRIMENTO NOMINAL DE 10 M, CARGA NOMINAL DE 300 DAN, ENGASTAMENTO BASE CONCRETADA COM 1 M DE CONCRETO E 0,6 M DE SOLO (NÃO INCLUI FORNECIMENTO). AF_11/2019</t>
  </si>
  <si>
    <t xml:space="preserve"> 2.12.2.2 </t>
  </si>
  <si>
    <t xml:space="preserve"> 100579 </t>
  </si>
  <si>
    <t>ASSENTAMENTO DE POSTE DE CONCRETO COM COMPRIMENTO NOMINAL DE 10 M, CARGA NOMINAL MENOR OU IGUAL A 1000 DAN, ENGASTAMENTO SIMPLES COM 1,6 M DE SOLO (NÃO INCLUI FORNECIMENTO). AF_11/2019</t>
  </si>
  <si>
    <t xml:space="preserve"> 2.12.2.3 </t>
  </si>
  <si>
    <t xml:space="preserve"> COT 2021 110 </t>
  </si>
  <si>
    <t>POSTE DE CONCRETO DT, R=300 KG, H = 10 M</t>
  </si>
  <si>
    <t xml:space="preserve"> 2.12.2.4 </t>
  </si>
  <si>
    <t xml:space="preserve"> COMP 2021 115 </t>
  </si>
  <si>
    <t>ESTRUTURA SI3 EM POSTE DUPLO T - FORNECIMENTO E INSTALAÇÃO</t>
  </si>
  <si>
    <t xml:space="preserve"> 2.12.2.5 </t>
  </si>
  <si>
    <t xml:space="preserve"> COMP 2021 118 </t>
  </si>
  <si>
    <t>ESTRUTURA SI1 EM POSTE DUPLO T - FORNECIMENTO E INSTALAÇÃO</t>
  </si>
  <si>
    <t xml:space="preserve"> 2.12.2.6 </t>
  </si>
  <si>
    <t xml:space="preserve"> COMP 2021 36 </t>
  </si>
  <si>
    <t>CABO DE POTÊNCIA MULTIPLEXADO, AUTOSUSTENTADO, COM ISOLAÇÃO SÓLIDA COLORIDA EXTRUDADA DE POLIETILENO TERMOFIXO (XLPE) P/ TENSÕES ATÉ 0,6/1kV SEÇÃO NOMINAL 3X35+35MM² - FORNECIMENTO E INSTALAÇÃO</t>
  </si>
  <si>
    <t xml:space="preserve"> 2.13 </t>
  </si>
  <si>
    <t>RUA COSTA E SILVA</t>
  </si>
  <si>
    <t xml:space="preserve"> 2.13.1 </t>
  </si>
  <si>
    <t xml:space="preserve"> 2.13.2 </t>
  </si>
  <si>
    <t xml:space="preserve"> 2.13.3 </t>
  </si>
  <si>
    <t xml:space="preserve"> 2.13.4 </t>
  </si>
  <si>
    <t xml:space="preserve"> 2.13.5 </t>
  </si>
  <si>
    <t xml:space="preserve"> 2.13.6 </t>
  </si>
  <si>
    <t xml:space="preserve"> 2.13.7 </t>
  </si>
  <si>
    <t xml:space="preserve"> 2.13.8 </t>
  </si>
  <si>
    <t xml:space="preserve"> 2.13.9 </t>
  </si>
  <si>
    <t xml:space="preserve"> 2.13.10 </t>
  </si>
  <si>
    <t xml:space="preserve"> 2.14 </t>
  </si>
  <si>
    <t>RUA PROFª ELZA FARIAS</t>
  </si>
  <si>
    <t xml:space="preserve"> 2.14.1 </t>
  </si>
  <si>
    <t xml:space="preserve"> 2.14.2 </t>
  </si>
  <si>
    <t xml:space="preserve"> 2.14.3 </t>
  </si>
  <si>
    <t xml:space="preserve"> 2.14.4 </t>
  </si>
  <si>
    <t xml:space="preserve"> 2.14.5 </t>
  </si>
  <si>
    <t xml:space="preserve"> 2.14.6 </t>
  </si>
  <si>
    <t xml:space="preserve"> 2.14.7 </t>
  </si>
  <si>
    <t xml:space="preserve"> 2.14.8 </t>
  </si>
  <si>
    <t xml:space="preserve"> 2.14.9 </t>
  </si>
  <si>
    <t xml:space="preserve"> 2.14.10 </t>
  </si>
  <si>
    <t xml:space="preserve"> 2.15 </t>
  </si>
  <si>
    <t>RUA ÉLCIO CARLOS PORTO</t>
  </si>
  <si>
    <t xml:space="preserve"> 2.15.1 </t>
  </si>
  <si>
    <t xml:space="preserve"> 2.15.2 </t>
  </si>
  <si>
    <t xml:space="preserve"> 2.15.3 </t>
  </si>
  <si>
    <t xml:space="preserve"> 2.15.4 </t>
  </si>
  <si>
    <t xml:space="preserve"> 2.15.5 </t>
  </si>
  <si>
    <t xml:space="preserve"> 2.15.6 </t>
  </si>
  <si>
    <t xml:space="preserve"> 2.15.7 </t>
  </si>
  <si>
    <t xml:space="preserve"> 2.15.8 </t>
  </si>
  <si>
    <t xml:space="preserve"> 2.15.9 </t>
  </si>
  <si>
    <t xml:space="preserve"> 2.15.10 </t>
  </si>
  <si>
    <t xml:space="preserve"> 2.16 </t>
  </si>
  <si>
    <t>RUA ÉLCIO PORTO</t>
  </si>
  <si>
    <t xml:space="preserve"> 2.16.1 </t>
  </si>
  <si>
    <t xml:space="preserve"> 2.16.2 </t>
  </si>
  <si>
    <t xml:space="preserve"> 2.16.3 </t>
  </si>
  <si>
    <t xml:space="preserve"> 2.16.4 </t>
  </si>
  <si>
    <t xml:space="preserve"> 2.16.5 </t>
  </si>
  <si>
    <t xml:space="preserve"> 2.16.6 </t>
  </si>
  <si>
    <t xml:space="preserve"> 2.16.7 </t>
  </si>
  <si>
    <t xml:space="preserve"> 2.16.8 </t>
  </si>
  <si>
    <t xml:space="preserve"> 2.16.9 </t>
  </si>
  <si>
    <t xml:space="preserve"> 2.16.10 </t>
  </si>
  <si>
    <t xml:space="preserve"> 2.17 </t>
  </si>
  <si>
    <t xml:space="preserve"> 2.17.1 </t>
  </si>
  <si>
    <t xml:space="preserve"> 2.17.2 </t>
  </si>
  <si>
    <t xml:space="preserve"> 2.17.3 </t>
  </si>
  <si>
    <t xml:space="preserve"> 2.17.4 </t>
  </si>
  <si>
    <t xml:space="preserve"> 2.17.5 </t>
  </si>
  <si>
    <t xml:space="preserve"> 2.17.6 </t>
  </si>
  <si>
    <t xml:space="preserve"> 2.17.7 </t>
  </si>
  <si>
    <t xml:space="preserve"> 2.17.8 </t>
  </si>
  <si>
    <t>Total sem BDI</t>
  </si>
  <si>
    <t>Total do BDI</t>
  </si>
  <si>
    <t>Total Geral</t>
  </si>
  <si>
    <t xml:space="preserve"> 2.18 </t>
  </si>
  <si>
    <t>TRAVESSA ANTÔNIO ROBERTO "A"</t>
  </si>
  <si>
    <t xml:space="preserve"> 2.18.1 </t>
  </si>
  <si>
    <t xml:space="preserve"> 2.18.2 </t>
  </si>
  <si>
    <t xml:space="preserve"> 2.18.3 </t>
  </si>
  <si>
    <t xml:space="preserve"> 2.18.4 </t>
  </si>
  <si>
    <t xml:space="preserve"> 2.18.5 </t>
  </si>
  <si>
    <t xml:space="preserve"> 2.18.6 </t>
  </si>
  <si>
    <t xml:space="preserve"> 2.18.7 </t>
  </si>
  <si>
    <t xml:space="preserve"> 2.18.8 </t>
  </si>
  <si>
    <t xml:space="preserve"> 2.19 </t>
  </si>
  <si>
    <t xml:space="preserve"> 2.19.1 </t>
  </si>
  <si>
    <t xml:space="preserve"> 2.19.2 </t>
  </si>
  <si>
    <t xml:space="preserve"> 2.19.3 </t>
  </si>
  <si>
    <t xml:space="preserve"> 2.19.4 </t>
  </si>
  <si>
    <t xml:space="preserve"> 2.19.5 </t>
  </si>
  <si>
    <t xml:space="preserve"> 2.19.6 </t>
  </si>
  <si>
    <t xml:space="preserve"> 2.19.7 </t>
  </si>
  <si>
    <t xml:space="preserve"> 2.19.8 </t>
  </si>
  <si>
    <t xml:space="preserve"> 2.20 </t>
  </si>
  <si>
    <t>TRAVESSA "E"</t>
  </si>
  <si>
    <t xml:space="preserve"> 2.20.1 </t>
  </si>
  <si>
    <t xml:space="preserve"> 2.20.2 </t>
  </si>
  <si>
    <t xml:space="preserve"> 2.20.3 </t>
  </si>
  <si>
    <t xml:space="preserve"> 2.20.4 </t>
  </si>
  <si>
    <t xml:space="preserve"> 2.21 </t>
  </si>
  <si>
    <t>RUA PROJETADA "C"</t>
  </si>
  <si>
    <t xml:space="preserve"> 2.21.1 </t>
  </si>
  <si>
    <t xml:space="preserve"> 2.21.2 </t>
  </si>
  <si>
    <t xml:space="preserve"> 2.21.3 </t>
  </si>
  <si>
    <t xml:space="preserve"> 2.21.4 </t>
  </si>
  <si>
    <t xml:space="preserve"> 2.21.5 </t>
  </si>
  <si>
    <t xml:space="preserve"> 2.21.6 </t>
  </si>
  <si>
    <t xml:space="preserve"> 2.21.7 </t>
  </si>
  <si>
    <t xml:space="preserve"> 2.21.8 </t>
  </si>
  <si>
    <t>RUA COSTA E SILVA "B"</t>
  </si>
  <si>
    <t>RUA ANTÔNIO ROBERTO "B"</t>
  </si>
  <si>
    <t xml:space="preserve"> 2.21.9 </t>
  </si>
  <si>
    <t xml:space="preserve"> 2.21.10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</si>
</sst>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%"/>
  </numFmts>
  <fonts count="7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sz val="10"/>
      <name val="Arial"/>
      <family val="1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7F3D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auto="1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/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right" vertical="top" wrapText="1"/>
    </xf>
    <xf numFmtId="4" fontId="3" fillId="4" borderId="1" xfId="0" applyNumberFormat="1" applyFont="1" applyFill="1" applyBorder="1" applyAlignment="1">
      <alignment horizontal="right"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0" fontId="4" fillId="5" borderId="1" xfId="0" applyFont="1" applyFill="1" applyBorder="1" applyAlignment="1">
      <alignment horizontal="center" vertical="top" wrapText="1"/>
    </xf>
    <xf numFmtId="4" fontId="4" fillId="5" borderId="1" xfId="0" applyNumberFormat="1" applyFont="1" applyFill="1" applyBorder="1" applyAlignment="1">
      <alignment horizontal="right" vertical="top" wrapText="1"/>
    </xf>
    <xf numFmtId="0" fontId="4" fillId="6" borderId="1" xfId="0" applyFont="1" applyFill="1" applyBorder="1" applyAlignment="1">
      <alignment horizontal="left" vertical="top" wrapText="1"/>
    </xf>
    <xf numFmtId="0" fontId="4" fillId="6" borderId="1" xfId="0" applyFont="1" applyFill="1" applyBorder="1" applyAlignment="1">
      <alignment horizontal="right" vertical="top" wrapText="1"/>
    </xf>
    <xf numFmtId="0" fontId="4" fillId="6" borderId="1" xfId="0" applyFont="1" applyFill="1" applyBorder="1" applyAlignment="1">
      <alignment horizontal="center" vertical="top" wrapText="1"/>
    </xf>
    <xf numFmtId="4" fontId="4" fillId="6" borderId="1" xfId="0" applyNumberFormat="1" applyFont="1" applyFill="1" applyBorder="1" applyAlignment="1">
      <alignment horizontal="right" vertical="top" wrapText="1"/>
    </xf>
    <xf numFmtId="0" fontId="0" fillId="0" borderId="0" xfId="0"/>
    <xf numFmtId="0" fontId="1" fillId="8" borderId="1" xfId="0" applyFont="1" applyFill="1" applyBorder="1" applyAlignment="1">
      <alignment horizontal="left" vertical="top" wrapText="1"/>
    </xf>
    <xf numFmtId="0" fontId="1" fillId="8" borderId="1" xfId="0" applyFont="1" applyFill="1" applyBorder="1" applyAlignment="1">
      <alignment horizontal="right" vertical="top" wrapText="1"/>
    </xf>
    <xf numFmtId="0" fontId="1" fillId="8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left" vertical="top" wrapText="1"/>
    </xf>
    <xf numFmtId="0" fontId="5" fillId="7" borderId="0" xfId="0" applyFont="1" applyFill="1" applyBorder="1" applyAlignment="1">
      <alignment horizontal="left" vertical="top" wrapText="1"/>
    </xf>
    <xf numFmtId="0" fontId="1" fillId="8" borderId="7" xfId="0" applyFont="1" applyFill="1" applyBorder="1" applyAlignment="1">
      <alignment horizontal="left" vertical="top" wrapText="1"/>
    </xf>
    <xf numFmtId="0" fontId="1" fillId="8" borderId="8" xfId="0" applyFont="1" applyFill="1" applyBorder="1" applyAlignment="1">
      <alignment horizontal="right" vertical="top" wrapText="1"/>
    </xf>
    <xf numFmtId="0" fontId="3" fillId="4" borderId="7" xfId="0" applyFont="1" applyFill="1" applyBorder="1" applyAlignment="1">
      <alignment horizontal="left" vertical="top" wrapText="1"/>
    </xf>
    <xf numFmtId="164" fontId="3" fillId="4" borderId="8" xfId="0" applyNumberFormat="1" applyFont="1" applyFill="1" applyBorder="1" applyAlignment="1">
      <alignment horizontal="right" vertical="top" wrapText="1"/>
    </xf>
    <xf numFmtId="0" fontId="4" fillId="5" borderId="7" xfId="0" applyFont="1" applyFill="1" applyBorder="1" applyAlignment="1">
      <alignment horizontal="left" vertical="top" wrapText="1"/>
    </xf>
    <xf numFmtId="164" fontId="4" fillId="5" borderId="8" xfId="0" applyNumberFormat="1" applyFont="1" applyFill="1" applyBorder="1" applyAlignment="1">
      <alignment horizontal="right" vertical="top" wrapText="1"/>
    </xf>
    <xf numFmtId="0" fontId="4" fillId="6" borderId="7" xfId="0" applyFont="1" applyFill="1" applyBorder="1" applyAlignment="1">
      <alignment horizontal="left" vertical="top" wrapText="1"/>
    </xf>
    <xf numFmtId="164" fontId="4" fillId="6" borderId="8" xfId="0" applyNumberFormat="1" applyFont="1" applyFill="1" applyBorder="1" applyAlignment="1">
      <alignment horizontal="right" vertical="top" wrapText="1"/>
    </xf>
    <xf numFmtId="0" fontId="6" fillId="8" borderId="5" xfId="0" applyFont="1" applyFill="1" applyBorder="1" applyAlignment="1">
      <alignment horizontal="center" vertical="top" wrapText="1"/>
    </xf>
    <xf numFmtId="0" fontId="6" fillId="8" borderId="0" xfId="0" applyFont="1" applyFill="1" applyBorder="1" applyAlignment="1">
      <alignment horizontal="center" vertical="top" wrapText="1"/>
    </xf>
    <xf numFmtId="0" fontId="6" fillId="8" borderId="6" xfId="0" applyFont="1" applyFill="1" applyBorder="1" applyAlignment="1">
      <alignment horizontal="center" vertical="top" wrapText="1"/>
    </xf>
    <xf numFmtId="0" fontId="6" fillId="8" borderId="0" xfId="0" applyFont="1" applyFill="1" applyBorder="1" applyAlignment="1">
      <alignment horizontal="left" vertical="top" wrapText="1"/>
    </xf>
    <xf numFmtId="0" fontId="5" fillId="8" borderId="0" xfId="0" applyFont="1" applyFill="1" applyBorder="1" applyAlignment="1">
      <alignment horizontal="right" vertical="top" wrapText="1"/>
    </xf>
    <xf numFmtId="0" fontId="6" fillId="8" borderId="10" xfId="0" applyFont="1" applyFill="1" applyBorder="1" applyAlignment="1">
      <alignment horizontal="left" vertical="top" wrapText="1"/>
    </xf>
    <xf numFmtId="0" fontId="5" fillId="8" borderId="10" xfId="0" applyFont="1" applyFill="1" applyBorder="1" applyAlignment="1">
      <alignment horizontal="right" vertical="top" wrapText="1"/>
    </xf>
    <xf numFmtId="0" fontId="5" fillId="8" borderId="0" xfId="0" applyFont="1" applyFill="1" applyAlignment="1">
      <alignment horizontal="left" vertical="top" wrapText="1"/>
    </xf>
    <xf numFmtId="0" fontId="5" fillId="8" borderId="0" xfId="0" applyFont="1" applyFill="1" applyAlignment="1">
      <alignment horizontal="right" vertical="top" wrapText="1"/>
    </xf>
    <xf numFmtId="0" fontId="5" fillId="8" borderId="5" xfId="0" applyFont="1" applyFill="1" applyBorder="1" applyAlignment="1">
      <alignment horizontal="right" vertical="top" wrapText="1"/>
    </xf>
    <xf numFmtId="0" fontId="5" fillId="8" borderId="0" xfId="0" applyFont="1" applyFill="1" applyBorder="1" applyAlignment="1">
      <alignment horizontal="right" vertical="top" wrapText="1"/>
    </xf>
    <xf numFmtId="0" fontId="5" fillId="8" borderId="0" xfId="0" applyFont="1" applyFill="1" applyBorder="1" applyAlignment="1">
      <alignment horizontal="left" vertical="top" wrapText="1"/>
    </xf>
    <xf numFmtId="4" fontId="5" fillId="8" borderId="0" xfId="0" applyNumberFormat="1" applyFont="1" applyFill="1" applyBorder="1" applyAlignment="1">
      <alignment horizontal="right" vertical="top" wrapText="1"/>
    </xf>
    <xf numFmtId="0" fontId="5" fillId="8" borderId="6" xfId="0" applyFont="1" applyFill="1" applyBorder="1" applyAlignment="1">
      <alignment horizontal="right" vertical="top" wrapText="1"/>
    </xf>
    <xf numFmtId="0" fontId="5" fillId="8" borderId="9" xfId="0" applyFont="1" applyFill="1" applyBorder="1" applyAlignment="1">
      <alignment horizontal="right" vertical="top" wrapText="1"/>
    </xf>
    <xf numFmtId="0" fontId="5" fillId="8" borderId="10" xfId="0" applyFont="1" applyFill="1" applyBorder="1" applyAlignment="1">
      <alignment horizontal="right" vertical="top" wrapText="1"/>
    </xf>
    <xf numFmtId="0" fontId="5" fillId="8" borderId="10" xfId="0" applyFont="1" applyFill="1" applyBorder="1" applyAlignment="1">
      <alignment horizontal="left" vertical="top" wrapText="1"/>
    </xf>
    <xf numFmtId="4" fontId="5" fillId="8" borderId="10" xfId="0" applyNumberFormat="1" applyFont="1" applyFill="1" applyBorder="1" applyAlignment="1">
      <alignment horizontal="right" vertical="top" wrapText="1"/>
    </xf>
    <xf numFmtId="0" fontId="5" fillId="8" borderId="11" xfId="0" applyFont="1" applyFill="1" applyBorder="1" applyAlignment="1">
      <alignment horizontal="right" vertical="top" wrapText="1"/>
    </xf>
    <xf numFmtId="0" fontId="2" fillId="3" borderId="5" xfId="0" applyFont="1" applyFill="1" applyBorder="1" applyAlignment="1">
      <alignment horizontal="center" wrapText="1"/>
    </xf>
    <xf numFmtId="0" fontId="0" fillId="0" borderId="0" xfId="0" applyBorder="1"/>
    <xf numFmtId="0" fontId="0" fillId="0" borderId="6" xfId="0" applyBorder="1"/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5" fillId="7" borderId="0" xfId="0" applyFont="1" applyFill="1" applyBorder="1" applyAlignment="1">
      <alignment horizontal="left" vertical="top" wrapText="1"/>
    </xf>
    <xf numFmtId="0" fontId="5" fillId="7" borderId="6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8"/>
  <sheetViews>
    <sheetView tabSelected="1" showOutlineSymbols="0" showWhiteSpace="0" topLeftCell="A245" workbookViewId="0">
      <selection activeCell="Q259" sqref="Q259"/>
    </sheetView>
  </sheetViews>
  <sheetFormatPr defaultRowHeight="14.25" x14ac:dyDescent="0.2"/>
  <cols>
    <col min="1" max="1" width="7.875" customWidth="1"/>
    <col min="2" max="2" width="8.125" customWidth="1"/>
    <col min="3" max="3" width="6.375" bestFit="1" customWidth="1"/>
    <col min="4" max="4" width="60" bestFit="1" customWidth="1"/>
    <col min="5" max="5" width="8" bestFit="1" customWidth="1"/>
    <col min="6" max="6" width="7.625" customWidth="1"/>
    <col min="7" max="7" width="8.375" customWidth="1"/>
    <col min="8" max="8" width="9.5" bestFit="1" customWidth="1"/>
    <col min="9" max="9" width="9.125" bestFit="1" customWidth="1"/>
    <col min="10" max="10" width="8.75" bestFit="1" customWidth="1"/>
  </cols>
  <sheetData>
    <row r="1" spans="1:10" ht="15" x14ac:dyDescent="0.2">
      <c r="A1" s="17"/>
      <c r="B1" s="18"/>
      <c r="C1" s="18"/>
      <c r="D1" s="18" t="s">
        <v>0</v>
      </c>
      <c r="E1" s="51" t="s">
        <v>1</v>
      </c>
      <c r="F1" s="51"/>
      <c r="G1" s="51" t="s">
        <v>2</v>
      </c>
      <c r="H1" s="51"/>
      <c r="I1" s="51" t="s">
        <v>3</v>
      </c>
      <c r="J1" s="52"/>
    </row>
    <row r="2" spans="1:10" ht="79.900000000000006" customHeight="1" x14ac:dyDescent="0.2">
      <c r="A2" s="19"/>
      <c r="B2" s="20"/>
      <c r="C2" s="20"/>
      <c r="D2" s="20" t="s">
        <v>4</v>
      </c>
      <c r="E2" s="53" t="s">
        <v>5</v>
      </c>
      <c r="F2" s="53"/>
      <c r="G2" s="53" t="s">
        <v>6</v>
      </c>
      <c r="H2" s="53"/>
      <c r="I2" s="53" t="s">
        <v>7</v>
      </c>
      <c r="J2" s="54"/>
    </row>
    <row r="3" spans="1:10" ht="15" x14ac:dyDescent="0.25">
      <c r="A3" s="48" t="s">
        <v>8</v>
      </c>
      <c r="B3" s="49"/>
      <c r="C3" s="49"/>
      <c r="D3" s="49"/>
      <c r="E3" s="49"/>
      <c r="F3" s="49"/>
      <c r="G3" s="49"/>
      <c r="H3" s="49"/>
      <c r="I3" s="49"/>
      <c r="J3" s="50"/>
    </row>
    <row r="4" spans="1:10" ht="30" customHeight="1" x14ac:dyDescent="0.2">
      <c r="A4" s="21" t="s">
        <v>9</v>
      </c>
      <c r="B4" s="15" t="s">
        <v>10</v>
      </c>
      <c r="C4" s="14" t="s">
        <v>11</v>
      </c>
      <c r="D4" s="14" t="s">
        <v>12</v>
      </c>
      <c r="E4" s="16" t="s">
        <v>13</v>
      </c>
      <c r="F4" s="15" t="s">
        <v>14</v>
      </c>
      <c r="G4" s="15" t="s">
        <v>15</v>
      </c>
      <c r="H4" s="15" t="s">
        <v>16</v>
      </c>
      <c r="I4" s="15" t="s">
        <v>17</v>
      </c>
      <c r="J4" s="22" t="s">
        <v>18</v>
      </c>
    </row>
    <row r="5" spans="1:10" x14ac:dyDescent="0.2">
      <c r="A5" s="23" t="s">
        <v>19</v>
      </c>
      <c r="B5" s="2"/>
      <c r="C5" s="2"/>
      <c r="D5" s="2" t="s">
        <v>20</v>
      </c>
      <c r="E5" s="2"/>
      <c r="F5" s="3"/>
      <c r="G5" s="2"/>
      <c r="H5" s="2"/>
      <c r="I5" s="4">
        <v>38242.83</v>
      </c>
      <c r="J5" s="24">
        <f t="shared" ref="J5:J68" si="0">I5 / 570073.29</f>
        <v>6.7084058612884662E-2</v>
      </c>
    </row>
    <row r="6" spans="1:10" x14ac:dyDescent="0.2">
      <c r="A6" s="23" t="s">
        <v>21</v>
      </c>
      <c r="B6" s="2"/>
      <c r="C6" s="2"/>
      <c r="D6" s="2" t="s">
        <v>22</v>
      </c>
      <c r="E6" s="2"/>
      <c r="F6" s="3"/>
      <c r="G6" s="2"/>
      <c r="H6" s="2"/>
      <c r="I6" s="4">
        <v>2107.4</v>
      </c>
      <c r="J6" s="24">
        <f t="shared" si="0"/>
        <v>3.6967176623903921E-3</v>
      </c>
    </row>
    <row r="7" spans="1:10" ht="25.5" x14ac:dyDescent="0.2">
      <c r="A7" s="25" t="s">
        <v>23</v>
      </c>
      <c r="B7" s="6" t="s">
        <v>24</v>
      </c>
      <c r="C7" s="5" t="s">
        <v>25</v>
      </c>
      <c r="D7" s="5" t="s">
        <v>26</v>
      </c>
      <c r="E7" s="7" t="s">
        <v>27</v>
      </c>
      <c r="F7" s="6">
        <v>4</v>
      </c>
      <c r="G7" s="8">
        <v>227.25</v>
      </c>
      <c r="H7" s="8">
        <f>TRUNC(G7 * (1 + 24.91 / 100), 2)</f>
        <v>283.85000000000002</v>
      </c>
      <c r="I7" s="8">
        <f>TRUNC(F7 * H7, 2)</f>
        <v>1135.4000000000001</v>
      </c>
      <c r="J7" s="26">
        <f t="shared" si="0"/>
        <v>1.9916737372487666E-3</v>
      </c>
    </row>
    <row r="8" spans="1:10" ht="25.5" x14ac:dyDescent="0.2">
      <c r="A8" s="25" t="s">
        <v>28</v>
      </c>
      <c r="B8" s="6" t="s">
        <v>29</v>
      </c>
      <c r="C8" s="5" t="s">
        <v>30</v>
      </c>
      <c r="D8" s="5" t="s">
        <v>31</v>
      </c>
      <c r="E8" s="7" t="s">
        <v>32</v>
      </c>
      <c r="F8" s="6">
        <v>1200</v>
      </c>
      <c r="G8" s="8">
        <v>0.65</v>
      </c>
      <c r="H8" s="8">
        <f>TRUNC(G8 * (1 + 24.91 / 100), 2)</f>
        <v>0.81</v>
      </c>
      <c r="I8" s="8">
        <f>TRUNC(F8 * H8, 2)</f>
        <v>972</v>
      </c>
      <c r="J8" s="26">
        <f t="shared" si="0"/>
        <v>1.705043925141625E-3</v>
      </c>
    </row>
    <row r="9" spans="1:10" x14ac:dyDescent="0.2">
      <c r="A9" s="23" t="s">
        <v>33</v>
      </c>
      <c r="B9" s="2"/>
      <c r="C9" s="2"/>
      <c r="D9" s="2" t="s">
        <v>34</v>
      </c>
      <c r="E9" s="2"/>
      <c r="F9" s="3"/>
      <c r="G9" s="2"/>
      <c r="H9" s="2"/>
      <c r="I9" s="4">
        <v>36135.43</v>
      </c>
      <c r="J9" s="24">
        <f t="shared" si="0"/>
        <v>6.3387340950494281E-2</v>
      </c>
    </row>
    <row r="10" spans="1:10" ht="25.5" x14ac:dyDescent="0.2">
      <c r="A10" s="27" t="s">
        <v>35</v>
      </c>
      <c r="B10" s="10" t="s">
        <v>36</v>
      </c>
      <c r="C10" s="9" t="s">
        <v>25</v>
      </c>
      <c r="D10" s="9" t="s">
        <v>37</v>
      </c>
      <c r="E10" s="11" t="s">
        <v>38</v>
      </c>
      <c r="F10" s="10">
        <v>1</v>
      </c>
      <c r="G10" s="12">
        <v>233.94</v>
      </c>
      <c r="H10" s="12">
        <f>TRUNC(G10 * (1 + 24.91 / 100), 2)</f>
        <v>292.20999999999998</v>
      </c>
      <c r="I10" s="12">
        <f>TRUNC(F10 * H10, 2)</f>
        <v>292.20999999999998</v>
      </c>
      <c r="J10" s="28">
        <f t="shared" si="0"/>
        <v>5.1258321539674303E-4</v>
      </c>
    </row>
    <row r="11" spans="1:10" ht="25.5" x14ac:dyDescent="0.2">
      <c r="A11" s="25" t="s">
        <v>39</v>
      </c>
      <c r="B11" s="6" t="s">
        <v>40</v>
      </c>
      <c r="C11" s="5" t="s">
        <v>30</v>
      </c>
      <c r="D11" s="5" t="s">
        <v>41</v>
      </c>
      <c r="E11" s="7" t="s">
        <v>42</v>
      </c>
      <c r="F11" s="6">
        <v>3</v>
      </c>
      <c r="G11" s="8">
        <v>3525.93</v>
      </c>
      <c r="H11" s="8">
        <f>TRUNC(G11 * (1 + 24.91 / 100), 2)</f>
        <v>4404.2299999999996</v>
      </c>
      <c r="I11" s="8">
        <f>TRUNC(F11 * H11, 2)</f>
        <v>13212.69</v>
      </c>
      <c r="J11" s="26">
        <f t="shared" si="0"/>
        <v>2.3177177797612653E-2</v>
      </c>
    </row>
    <row r="12" spans="1:10" x14ac:dyDescent="0.2">
      <c r="A12" s="25" t="s">
        <v>43</v>
      </c>
      <c r="B12" s="6" t="s">
        <v>44</v>
      </c>
      <c r="C12" s="5" t="s">
        <v>30</v>
      </c>
      <c r="D12" s="5" t="s">
        <v>45</v>
      </c>
      <c r="E12" s="7" t="s">
        <v>27</v>
      </c>
      <c r="F12" s="6">
        <v>75</v>
      </c>
      <c r="G12" s="8">
        <v>95.62</v>
      </c>
      <c r="H12" s="8">
        <f>TRUNC(G12 * (1 + 24.91 / 100), 2)</f>
        <v>119.43</v>
      </c>
      <c r="I12" s="8">
        <f>TRUNC(F12 * H12, 2)</f>
        <v>8957.25</v>
      </c>
      <c r="J12" s="26">
        <f t="shared" si="0"/>
        <v>1.5712453393492615E-2</v>
      </c>
    </row>
    <row r="13" spans="1:10" x14ac:dyDescent="0.2">
      <c r="A13" s="25" t="s">
        <v>46</v>
      </c>
      <c r="B13" s="6" t="s">
        <v>47</v>
      </c>
      <c r="C13" s="5" t="s">
        <v>30</v>
      </c>
      <c r="D13" s="5" t="s">
        <v>48</v>
      </c>
      <c r="E13" s="7" t="s">
        <v>49</v>
      </c>
      <c r="F13" s="6">
        <v>75</v>
      </c>
      <c r="G13" s="8">
        <v>120.35</v>
      </c>
      <c r="H13" s="8">
        <f>TRUNC(G13 * (1 + 24.91 / 100), 2)</f>
        <v>150.32</v>
      </c>
      <c r="I13" s="8">
        <f>TRUNC(F13 * H13, 2)</f>
        <v>11274</v>
      </c>
      <c r="J13" s="26">
        <f t="shared" si="0"/>
        <v>1.9776404539142676E-2</v>
      </c>
    </row>
    <row r="14" spans="1:10" ht="25.5" x14ac:dyDescent="0.2">
      <c r="A14" s="25" t="s">
        <v>50</v>
      </c>
      <c r="B14" s="6" t="s">
        <v>51</v>
      </c>
      <c r="C14" s="5" t="s">
        <v>25</v>
      </c>
      <c r="D14" s="5" t="s">
        <v>52</v>
      </c>
      <c r="E14" s="7" t="s">
        <v>53</v>
      </c>
      <c r="F14" s="6">
        <v>6</v>
      </c>
      <c r="G14" s="8">
        <v>320.14</v>
      </c>
      <c r="H14" s="8">
        <f>TRUNC(G14 * (1 + 24.91 / 100), 2)</f>
        <v>399.88</v>
      </c>
      <c r="I14" s="8">
        <f>TRUNC(F14 * H14, 2)</f>
        <v>2399.2800000000002</v>
      </c>
      <c r="J14" s="26">
        <f t="shared" si="0"/>
        <v>4.2087220048495867E-3</v>
      </c>
    </row>
    <row r="15" spans="1:10" x14ac:dyDescent="0.2">
      <c r="A15" s="23" t="s">
        <v>54</v>
      </c>
      <c r="B15" s="2"/>
      <c r="C15" s="2"/>
      <c r="D15" s="2" t="s">
        <v>55</v>
      </c>
      <c r="E15" s="2"/>
      <c r="F15" s="3"/>
      <c r="G15" s="2"/>
      <c r="H15" s="2"/>
      <c r="I15" s="4">
        <v>531830.46</v>
      </c>
      <c r="J15" s="24">
        <f t="shared" si="0"/>
        <v>0.9329159413871152</v>
      </c>
    </row>
    <row r="16" spans="1:10" x14ac:dyDescent="0.2">
      <c r="A16" s="23" t="s">
        <v>56</v>
      </c>
      <c r="B16" s="2"/>
      <c r="C16" s="2"/>
      <c r="D16" s="2" t="s">
        <v>57</v>
      </c>
      <c r="E16" s="2"/>
      <c r="F16" s="3"/>
      <c r="G16" s="2"/>
      <c r="H16" s="2"/>
      <c r="I16" s="4">
        <v>34591.79</v>
      </c>
      <c r="J16" s="24">
        <f t="shared" si="0"/>
        <v>6.0679548764686023E-2</v>
      </c>
    </row>
    <row r="17" spans="1:15" ht="38.25" x14ac:dyDescent="0.2">
      <c r="A17" s="25" t="s">
        <v>58</v>
      </c>
      <c r="B17" s="6" t="s">
        <v>59</v>
      </c>
      <c r="C17" s="5" t="s">
        <v>25</v>
      </c>
      <c r="D17" s="5" t="s">
        <v>60</v>
      </c>
      <c r="E17" s="7" t="s">
        <v>38</v>
      </c>
      <c r="F17" s="6">
        <v>17</v>
      </c>
      <c r="G17" s="8">
        <v>44.61</v>
      </c>
      <c r="H17" s="8">
        <f t="shared" ref="H17:H26" si="1">TRUNC(G17 * (1 + 24.91 / 100), 2)</f>
        <v>55.72</v>
      </c>
      <c r="I17" s="8">
        <f t="shared" ref="I17:I26" si="2">TRUNC(F17 * H17, 2)</f>
        <v>947.24</v>
      </c>
      <c r="J17" s="26">
        <f t="shared" si="0"/>
        <v>1.6616109132213508E-3</v>
      </c>
    </row>
    <row r="18" spans="1:15" ht="51" x14ac:dyDescent="0.2">
      <c r="A18" s="25" t="s">
        <v>61</v>
      </c>
      <c r="B18" s="6" t="s">
        <v>62</v>
      </c>
      <c r="C18" s="5" t="s">
        <v>25</v>
      </c>
      <c r="D18" s="5" t="s">
        <v>63</v>
      </c>
      <c r="E18" s="7" t="s">
        <v>38</v>
      </c>
      <c r="F18" s="6">
        <v>17</v>
      </c>
      <c r="G18" s="8">
        <v>426.45</v>
      </c>
      <c r="H18" s="8">
        <f t="shared" si="1"/>
        <v>532.66999999999996</v>
      </c>
      <c r="I18" s="8">
        <f t="shared" si="2"/>
        <v>9055.39</v>
      </c>
      <c r="J18" s="26">
        <f t="shared" si="0"/>
        <v>1.588460669679858E-2</v>
      </c>
      <c r="M18" s="1"/>
      <c r="N18" s="1"/>
      <c r="O18" s="1"/>
    </row>
    <row r="19" spans="1:15" ht="25.5" x14ac:dyDescent="0.2">
      <c r="A19" s="25" t="s">
        <v>64</v>
      </c>
      <c r="B19" s="6" t="s">
        <v>65</v>
      </c>
      <c r="C19" s="5" t="s">
        <v>25</v>
      </c>
      <c r="D19" s="5" t="s">
        <v>66</v>
      </c>
      <c r="E19" s="7" t="s">
        <v>38</v>
      </c>
      <c r="F19" s="6">
        <v>34</v>
      </c>
      <c r="G19" s="8">
        <v>13.84</v>
      </c>
      <c r="H19" s="8">
        <f t="shared" si="1"/>
        <v>17.28</v>
      </c>
      <c r="I19" s="8">
        <f t="shared" si="2"/>
        <v>587.52</v>
      </c>
      <c r="J19" s="26">
        <f t="shared" si="0"/>
        <v>1.0306043280856045E-3</v>
      </c>
    </row>
    <row r="20" spans="1:15" ht="38.25" x14ac:dyDescent="0.2">
      <c r="A20" s="25" t="s">
        <v>67</v>
      </c>
      <c r="B20" s="6" t="s">
        <v>68</v>
      </c>
      <c r="C20" s="5" t="s">
        <v>25</v>
      </c>
      <c r="D20" s="5" t="s">
        <v>69</v>
      </c>
      <c r="E20" s="7" t="s">
        <v>38</v>
      </c>
      <c r="F20" s="6">
        <v>26</v>
      </c>
      <c r="G20" s="8">
        <v>52.9</v>
      </c>
      <c r="H20" s="8">
        <f t="shared" si="1"/>
        <v>66.069999999999993</v>
      </c>
      <c r="I20" s="8">
        <f t="shared" si="2"/>
        <v>1717.82</v>
      </c>
      <c r="J20" s="26">
        <f t="shared" si="0"/>
        <v>3.0133318472086281E-3</v>
      </c>
      <c r="K20" s="13"/>
    </row>
    <row r="21" spans="1:15" ht="38.25" x14ac:dyDescent="0.2">
      <c r="A21" s="25" t="s">
        <v>70</v>
      </c>
      <c r="B21" s="6" t="s">
        <v>71</v>
      </c>
      <c r="C21" s="5" t="s">
        <v>25</v>
      </c>
      <c r="D21" s="5" t="s">
        <v>72</v>
      </c>
      <c r="E21" s="7" t="s">
        <v>38</v>
      </c>
      <c r="F21" s="6">
        <v>26</v>
      </c>
      <c r="G21" s="8">
        <v>18.84</v>
      </c>
      <c r="H21" s="8">
        <f t="shared" si="1"/>
        <v>23.53</v>
      </c>
      <c r="I21" s="8">
        <f t="shared" si="2"/>
        <v>611.78</v>
      </c>
      <c r="J21" s="26">
        <f t="shared" si="0"/>
        <v>1.0731602597974727E-3</v>
      </c>
      <c r="K21" s="13"/>
    </row>
    <row r="22" spans="1:15" ht="38.25" x14ac:dyDescent="0.2">
      <c r="A22" s="25" t="s">
        <v>73</v>
      </c>
      <c r="B22" s="6" t="s">
        <v>74</v>
      </c>
      <c r="C22" s="5" t="s">
        <v>25</v>
      </c>
      <c r="D22" s="5" t="s">
        <v>75</v>
      </c>
      <c r="E22" s="7" t="s">
        <v>38</v>
      </c>
      <c r="F22" s="6">
        <v>4</v>
      </c>
      <c r="G22" s="8">
        <v>22.16</v>
      </c>
      <c r="H22" s="8">
        <f t="shared" si="1"/>
        <v>27.68</v>
      </c>
      <c r="I22" s="8">
        <f t="shared" si="2"/>
        <v>110.72</v>
      </c>
      <c r="J22" s="26">
        <f t="shared" si="0"/>
        <v>1.9422064134946577E-4</v>
      </c>
      <c r="K22" s="13"/>
    </row>
    <row r="23" spans="1:15" ht="38.25" x14ac:dyDescent="0.2">
      <c r="A23" s="25" t="s">
        <v>76</v>
      </c>
      <c r="B23" s="6" t="s">
        <v>77</v>
      </c>
      <c r="C23" s="5" t="s">
        <v>25</v>
      </c>
      <c r="D23" s="5" t="s">
        <v>78</v>
      </c>
      <c r="E23" s="7" t="s">
        <v>38</v>
      </c>
      <c r="F23" s="6">
        <v>4</v>
      </c>
      <c r="G23" s="8">
        <v>23.66</v>
      </c>
      <c r="H23" s="8">
        <f t="shared" si="1"/>
        <v>29.55</v>
      </c>
      <c r="I23" s="8">
        <f t="shared" si="2"/>
        <v>118.2</v>
      </c>
      <c r="J23" s="26">
        <f t="shared" si="0"/>
        <v>2.0734176126722232E-4</v>
      </c>
      <c r="K23" s="13"/>
    </row>
    <row r="24" spans="1:15" ht="38.25" x14ac:dyDescent="0.2">
      <c r="A24" s="25" t="s">
        <v>79</v>
      </c>
      <c r="B24" s="6" t="s">
        <v>80</v>
      </c>
      <c r="C24" s="5" t="s">
        <v>30</v>
      </c>
      <c r="D24" s="5" t="s">
        <v>81</v>
      </c>
      <c r="E24" s="7" t="s">
        <v>82</v>
      </c>
      <c r="F24" s="6">
        <v>204</v>
      </c>
      <c r="G24" s="8">
        <v>2.73</v>
      </c>
      <c r="H24" s="8">
        <f t="shared" si="1"/>
        <v>3.41</v>
      </c>
      <c r="I24" s="8">
        <f t="shared" si="2"/>
        <v>695.64</v>
      </c>
      <c r="J24" s="26">
        <f t="shared" si="0"/>
        <v>1.2202641523513581E-3</v>
      </c>
      <c r="K24" s="13"/>
    </row>
    <row r="25" spans="1:15" ht="38.25" x14ac:dyDescent="0.2">
      <c r="A25" s="25" t="s">
        <v>83</v>
      </c>
      <c r="B25" s="6" t="s">
        <v>84</v>
      </c>
      <c r="C25" s="5" t="s">
        <v>30</v>
      </c>
      <c r="D25" s="5" t="s">
        <v>85</v>
      </c>
      <c r="E25" s="7" t="s">
        <v>38</v>
      </c>
      <c r="F25" s="6">
        <v>17</v>
      </c>
      <c r="G25" s="8">
        <v>80.569999999999993</v>
      </c>
      <c r="H25" s="8">
        <f t="shared" si="1"/>
        <v>100.63</v>
      </c>
      <c r="I25" s="8">
        <f t="shared" si="2"/>
        <v>1710.71</v>
      </c>
      <c r="J25" s="26">
        <f t="shared" si="0"/>
        <v>3.0008597666450923E-3</v>
      </c>
      <c r="K25" s="13"/>
    </row>
    <row r="26" spans="1:15" ht="76.5" x14ac:dyDescent="0.2">
      <c r="A26" s="25" t="s">
        <v>86</v>
      </c>
      <c r="B26" s="6" t="s">
        <v>87</v>
      </c>
      <c r="C26" s="5" t="s">
        <v>25</v>
      </c>
      <c r="D26" s="5" t="s">
        <v>88</v>
      </c>
      <c r="E26" s="7" t="s">
        <v>38</v>
      </c>
      <c r="F26" s="6">
        <v>17</v>
      </c>
      <c r="G26" s="8">
        <v>896.5</v>
      </c>
      <c r="H26" s="8">
        <f t="shared" si="1"/>
        <v>1119.81</v>
      </c>
      <c r="I26" s="8">
        <f t="shared" si="2"/>
        <v>19036.77</v>
      </c>
      <c r="J26" s="26">
        <f t="shared" si="0"/>
        <v>3.3393548397961249E-2</v>
      </c>
      <c r="K26" s="13"/>
    </row>
    <row r="27" spans="1:15" x14ac:dyDescent="0.2">
      <c r="A27" s="23" t="s">
        <v>89</v>
      </c>
      <c r="B27" s="2"/>
      <c r="C27" s="2"/>
      <c r="D27" s="2" t="s">
        <v>90</v>
      </c>
      <c r="E27" s="2"/>
      <c r="F27" s="3"/>
      <c r="G27" s="2"/>
      <c r="H27" s="2"/>
      <c r="I27" s="4">
        <v>34469.82</v>
      </c>
      <c r="J27" s="24">
        <f t="shared" si="0"/>
        <v>6.0465593818647419E-2</v>
      </c>
    </row>
    <row r="28" spans="1:15" ht="38.25" x14ac:dyDescent="0.2">
      <c r="A28" s="25" t="s">
        <v>91</v>
      </c>
      <c r="B28" s="6" t="s">
        <v>59</v>
      </c>
      <c r="C28" s="5" t="s">
        <v>25</v>
      </c>
      <c r="D28" s="5" t="s">
        <v>60</v>
      </c>
      <c r="E28" s="7" t="s">
        <v>38</v>
      </c>
      <c r="F28" s="6">
        <v>17</v>
      </c>
      <c r="G28" s="8">
        <v>44.61</v>
      </c>
      <c r="H28" s="8">
        <f t="shared" ref="H28:H37" si="3">TRUNC(G28 * (1 + 24.91 / 100), 2)</f>
        <v>55.72</v>
      </c>
      <c r="I28" s="8">
        <f t="shared" ref="I28:I37" si="4">TRUNC(F28 * H28, 2)</f>
        <v>947.24</v>
      </c>
      <c r="J28" s="26">
        <f t="shared" si="0"/>
        <v>1.6616109132213508E-3</v>
      </c>
      <c r="K28" s="13"/>
    </row>
    <row r="29" spans="1:15" ht="51" x14ac:dyDescent="0.2">
      <c r="A29" s="25" t="s">
        <v>92</v>
      </c>
      <c r="B29" s="6" t="s">
        <v>62</v>
      </c>
      <c r="C29" s="5" t="s">
        <v>25</v>
      </c>
      <c r="D29" s="5" t="s">
        <v>63</v>
      </c>
      <c r="E29" s="7" t="s">
        <v>38</v>
      </c>
      <c r="F29" s="6">
        <v>17</v>
      </c>
      <c r="G29" s="8">
        <v>426.45</v>
      </c>
      <c r="H29" s="8">
        <f t="shared" si="3"/>
        <v>532.66999999999996</v>
      </c>
      <c r="I29" s="8">
        <f t="shared" si="4"/>
        <v>9055.39</v>
      </c>
      <c r="J29" s="26">
        <f t="shared" si="0"/>
        <v>1.588460669679858E-2</v>
      </c>
      <c r="K29" s="13"/>
    </row>
    <row r="30" spans="1:15" ht="25.5" x14ac:dyDescent="0.2">
      <c r="A30" s="25" t="s">
        <v>93</v>
      </c>
      <c r="B30" s="6" t="s">
        <v>65</v>
      </c>
      <c r="C30" s="5" t="s">
        <v>25</v>
      </c>
      <c r="D30" s="5" t="s">
        <v>66</v>
      </c>
      <c r="E30" s="7" t="s">
        <v>38</v>
      </c>
      <c r="F30" s="6">
        <v>34</v>
      </c>
      <c r="G30" s="8">
        <v>13.84</v>
      </c>
      <c r="H30" s="8">
        <f t="shared" si="3"/>
        <v>17.28</v>
      </c>
      <c r="I30" s="8">
        <f t="shared" si="4"/>
        <v>587.52</v>
      </c>
      <c r="J30" s="26">
        <f t="shared" si="0"/>
        <v>1.0306043280856045E-3</v>
      </c>
      <c r="K30" s="13"/>
    </row>
    <row r="31" spans="1:15" ht="38.25" x14ac:dyDescent="0.2">
      <c r="A31" s="25" t="s">
        <v>94</v>
      </c>
      <c r="B31" s="6" t="s">
        <v>68</v>
      </c>
      <c r="C31" s="5" t="s">
        <v>25</v>
      </c>
      <c r="D31" s="5" t="s">
        <v>69</v>
      </c>
      <c r="E31" s="7" t="s">
        <v>38</v>
      </c>
      <c r="F31" s="6">
        <v>24</v>
      </c>
      <c r="G31" s="8">
        <v>52.9</v>
      </c>
      <c r="H31" s="8">
        <f t="shared" si="3"/>
        <v>66.069999999999993</v>
      </c>
      <c r="I31" s="8">
        <f t="shared" si="4"/>
        <v>1585.68</v>
      </c>
      <c r="J31" s="26">
        <f t="shared" si="0"/>
        <v>2.7815370897310413E-3</v>
      </c>
      <c r="K31" s="13"/>
    </row>
    <row r="32" spans="1:15" ht="38.25" x14ac:dyDescent="0.2">
      <c r="A32" s="25" t="s">
        <v>95</v>
      </c>
      <c r="B32" s="6" t="s">
        <v>71</v>
      </c>
      <c r="C32" s="5" t="s">
        <v>25</v>
      </c>
      <c r="D32" s="5" t="s">
        <v>72</v>
      </c>
      <c r="E32" s="7" t="s">
        <v>38</v>
      </c>
      <c r="F32" s="6">
        <v>24</v>
      </c>
      <c r="G32" s="8">
        <v>18.84</v>
      </c>
      <c r="H32" s="8">
        <f t="shared" si="3"/>
        <v>23.53</v>
      </c>
      <c r="I32" s="8">
        <f t="shared" si="4"/>
        <v>564.72</v>
      </c>
      <c r="J32" s="26">
        <f t="shared" si="0"/>
        <v>9.9060947058228249E-4</v>
      </c>
      <c r="K32" s="13"/>
    </row>
    <row r="33" spans="1:11" ht="38.25" x14ac:dyDescent="0.2">
      <c r="A33" s="25" t="s">
        <v>96</v>
      </c>
      <c r="B33" s="6" t="s">
        <v>74</v>
      </c>
      <c r="C33" s="5" t="s">
        <v>25</v>
      </c>
      <c r="D33" s="5" t="s">
        <v>75</v>
      </c>
      <c r="E33" s="7" t="s">
        <v>38</v>
      </c>
      <c r="F33" s="6">
        <v>5</v>
      </c>
      <c r="G33" s="8">
        <v>22.16</v>
      </c>
      <c r="H33" s="8">
        <f t="shared" si="3"/>
        <v>27.68</v>
      </c>
      <c r="I33" s="8">
        <f t="shared" si="4"/>
        <v>138.4</v>
      </c>
      <c r="J33" s="26">
        <f t="shared" si="0"/>
        <v>2.4277580168683221E-4</v>
      </c>
      <c r="K33" s="13"/>
    </row>
    <row r="34" spans="1:11" ht="38.25" x14ac:dyDescent="0.2">
      <c r="A34" s="25" t="s">
        <v>97</v>
      </c>
      <c r="B34" s="6" t="s">
        <v>77</v>
      </c>
      <c r="C34" s="5" t="s">
        <v>25</v>
      </c>
      <c r="D34" s="5" t="s">
        <v>78</v>
      </c>
      <c r="E34" s="7" t="s">
        <v>38</v>
      </c>
      <c r="F34" s="6">
        <v>5</v>
      </c>
      <c r="G34" s="8">
        <v>23.66</v>
      </c>
      <c r="H34" s="8">
        <f t="shared" si="3"/>
        <v>29.55</v>
      </c>
      <c r="I34" s="8">
        <f t="shared" si="4"/>
        <v>147.75</v>
      </c>
      <c r="J34" s="26">
        <f t="shared" si="0"/>
        <v>2.5917720158402787E-4</v>
      </c>
      <c r="K34" s="13"/>
    </row>
    <row r="35" spans="1:11" ht="38.25" x14ac:dyDescent="0.2">
      <c r="A35" s="25" t="s">
        <v>98</v>
      </c>
      <c r="B35" s="6" t="s">
        <v>80</v>
      </c>
      <c r="C35" s="5" t="s">
        <v>30</v>
      </c>
      <c r="D35" s="5" t="s">
        <v>81</v>
      </c>
      <c r="E35" s="7" t="s">
        <v>82</v>
      </c>
      <c r="F35" s="6">
        <v>204</v>
      </c>
      <c r="G35" s="8">
        <v>2.73</v>
      </c>
      <c r="H35" s="8">
        <f t="shared" si="3"/>
        <v>3.41</v>
      </c>
      <c r="I35" s="8">
        <f t="shared" si="4"/>
        <v>695.64</v>
      </c>
      <c r="J35" s="26">
        <f t="shared" si="0"/>
        <v>1.2202641523513581E-3</v>
      </c>
      <c r="K35" s="13"/>
    </row>
    <row r="36" spans="1:11" ht="30" customHeight="1" x14ac:dyDescent="0.2">
      <c r="A36" s="25" t="s">
        <v>99</v>
      </c>
      <c r="B36" s="6" t="s">
        <v>84</v>
      </c>
      <c r="C36" s="5" t="s">
        <v>30</v>
      </c>
      <c r="D36" s="5" t="s">
        <v>85</v>
      </c>
      <c r="E36" s="7" t="s">
        <v>38</v>
      </c>
      <c r="F36" s="6">
        <v>17</v>
      </c>
      <c r="G36" s="8">
        <v>80.569999999999993</v>
      </c>
      <c r="H36" s="8">
        <f t="shared" si="3"/>
        <v>100.63</v>
      </c>
      <c r="I36" s="8">
        <f t="shared" si="4"/>
        <v>1710.71</v>
      </c>
      <c r="J36" s="26">
        <f t="shared" si="0"/>
        <v>3.0008597666450923E-3</v>
      </c>
      <c r="K36" s="13"/>
    </row>
    <row r="37" spans="1:11" ht="76.5" x14ac:dyDescent="0.2">
      <c r="A37" s="25" t="s">
        <v>100</v>
      </c>
      <c r="B37" s="6" t="s">
        <v>87</v>
      </c>
      <c r="C37" s="5" t="s">
        <v>25</v>
      </c>
      <c r="D37" s="5" t="s">
        <v>88</v>
      </c>
      <c r="E37" s="7" t="s">
        <v>38</v>
      </c>
      <c r="F37" s="6">
        <v>17</v>
      </c>
      <c r="G37" s="8">
        <v>896.5</v>
      </c>
      <c r="H37" s="8">
        <f t="shared" si="3"/>
        <v>1119.81</v>
      </c>
      <c r="I37" s="8">
        <f t="shared" si="4"/>
        <v>19036.77</v>
      </c>
      <c r="J37" s="26">
        <f t="shared" si="0"/>
        <v>3.3393548397961249E-2</v>
      </c>
      <c r="K37" s="13"/>
    </row>
    <row r="38" spans="1:11" x14ac:dyDescent="0.2">
      <c r="A38" s="23" t="s">
        <v>101</v>
      </c>
      <c r="B38" s="2"/>
      <c r="C38" s="2"/>
      <c r="D38" s="2" t="s">
        <v>102</v>
      </c>
      <c r="E38" s="2"/>
      <c r="F38" s="3"/>
      <c r="G38" s="2"/>
      <c r="H38" s="2"/>
      <c r="I38" s="4">
        <v>38952.769999999997</v>
      </c>
      <c r="J38" s="24">
        <f t="shared" si="0"/>
        <v>6.8329407259196437E-2</v>
      </c>
    </row>
    <row r="39" spans="1:11" ht="38.25" x14ac:dyDescent="0.2">
      <c r="A39" s="25" t="s">
        <v>103</v>
      </c>
      <c r="B39" s="6" t="s">
        <v>59</v>
      </c>
      <c r="C39" s="5" t="s">
        <v>25</v>
      </c>
      <c r="D39" s="5" t="s">
        <v>60</v>
      </c>
      <c r="E39" s="7" t="s">
        <v>38</v>
      </c>
      <c r="F39" s="6">
        <v>20</v>
      </c>
      <c r="G39" s="8">
        <v>44.61</v>
      </c>
      <c r="H39" s="8">
        <f t="shared" ref="H39:H48" si="5">TRUNC(G39 * (1 + 24.91 / 100), 2)</f>
        <v>55.72</v>
      </c>
      <c r="I39" s="8">
        <f t="shared" ref="I39:I48" si="6">TRUNC(F39 * H39, 2)</f>
        <v>1114.4000000000001</v>
      </c>
      <c r="J39" s="26">
        <f t="shared" si="0"/>
        <v>1.9548363684957068E-3</v>
      </c>
      <c r="K39" s="13"/>
    </row>
    <row r="40" spans="1:11" ht="51" x14ac:dyDescent="0.2">
      <c r="A40" s="25" t="s">
        <v>104</v>
      </c>
      <c r="B40" s="6" t="s">
        <v>62</v>
      </c>
      <c r="C40" s="5" t="s">
        <v>25</v>
      </c>
      <c r="D40" s="5" t="s">
        <v>63</v>
      </c>
      <c r="E40" s="7" t="s">
        <v>38</v>
      </c>
      <c r="F40" s="6">
        <v>20</v>
      </c>
      <c r="G40" s="8">
        <v>426.45</v>
      </c>
      <c r="H40" s="8">
        <f t="shared" si="5"/>
        <v>532.66999999999996</v>
      </c>
      <c r="I40" s="8">
        <f t="shared" si="6"/>
        <v>10653.4</v>
      </c>
      <c r="J40" s="26">
        <f t="shared" si="0"/>
        <v>1.868777258446892E-2</v>
      </c>
      <c r="K40" s="13"/>
    </row>
    <row r="41" spans="1:11" ht="25.5" x14ac:dyDescent="0.2">
      <c r="A41" s="25" t="s">
        <v>105</v>
      </c>
      <c r="B41" s="6" t="s">
        <v>65</v>
      </c>
      <c r="C41" s="5" t="s">
        <v>25</v>
      </c>
      <c r="D41" s="5" t="s">
        <v>66</v>
      </c>
      <c r="E41" s="7" t="s">
        <v>38</v>
      </c>
      <c r="F41" s="6">
        <v>40</v>
      </c>
      <c r="G41" s="8">
        <v>13.84</v>
      </c>
      <c r="H41" s="8">
        <f t="shared" si="5"/>
        <v>17.28</v>
      </c>
      <c r="I41" s="8">
        <f t="shared" si="6"/>
        <v>691.2</v>
      </c>
      <c r="J41" s="26">
        <f t="shared" si="0"/>
        <v>1.2124756801007112E-3</v>
      </c>
      <c r="K41" s="13"/>
    </row>
    <row r="42" spans="1:11" ht="38.25" x14ac:dyDescent="0.2">
      <c r="A42" s="25" t="s">
        <v>106</v>
      </c>
      <c r="B42" s="6" t="s">
        <v>68</v>
      </c>
      <c r="C42" s="5" t="s">
        <v>25</v>
      </c>
      <c r="D42" s="5" t="s">
        <v>69</v>
      </c>
      <c r="E42" s="7" t="s">
        <v>38</v>
      </c>
      <c r="F42" s="6">
        <v>2</v>
      </c>
      <c r="G42" s="8">
        <v>52.9</v>
      </c>
      <c r="H42" s="8">
        <f t="shared" si="5"/>
        <v>66.069999999999993</v>
      </c>
      <c r="I42" s="8">
        <f t="shared" si="6"/>
        <v>132.13999999999999</v>
      </c>
      <c r="J42" s="26">
        <f t="shared" si="0"/>
        <v>2.3179475747758674E-4</v>
      </c>
      <c r="K42" s="13"/>
    </row>
    <row r="43" spans="1:11" ht="38.25" x14ac:dyDescent="0.2">
      <c r="A43" s="25" t="s">
        <v>107</v>
      </c>
      <c r="B43" s="6" t="s">
        <v>71</v>
      </c>
      <c r="C43" s="5" t="s">
        <v>25</v>
      </c>
      <c r="D43" s="5" t="s">
        <v>72</v>
      </c>
      <c r="E43" s="7" t="s">
        <v>38</v>
      </c>
      <c r="F43" s="6">
        <v>2</v>
      </c>
      <c r="G43" s="8">
        <v>18.84</v>
      </c>
      <c r="H43" s="8">
        <f t="shared" si="5"/>
        <v>23.53</v>
      </c>
      <c r="I43" s="8">
        <f t="shared" si="6"/>
        <v>47.06</v>
      </c>
      <c r="J43" s="26">
        <f t="shared" si="0"/>
        <v>8.2550789215190203E-5</v>
      </c>
      <c r="K43" s="13"/>
    </row>
    <row r="44" spans="1:11" ht="38.25" x14ac:dyDescent="0.2">
      <c r="A44" s="25" t="s">
        <v>108</v>
      </c>
      <c r="B44" s="6" t="s">
        <v>74</v>
      </c>
      <c r="C44" s="5" t="s">
        <v>25</v>
      </c>
      <c r="D44" s="5" t="s">
        <v>75</v>
      </c>
      <c r="E44" s="7" t="s">
        <v>38</v>
      </c>
      <c r="F44" s="6">
        <v>19</v>
      </c>
      <c r="G44" s="8">
        <v>22.16</v>
      </c>
      <c r="H44" s="8">
        <f t="shared" si="5"/>
        <v>27.68</v>
      </c>
      <c r="I44" s="8">
        <f t="shared" si="6"/>
        <v>525.91999999999996</v>
      </c>
      <c r="J44" s="26">
        <f t="shared" si="0"/>
        <v>9.2254804640996238E-4</v>
      </c>
      <c r="K44" s="13"/>
    </row>
    <row r="45" spans="1:11" ht="38.25" x14ac:dyDescent="0.2">
      <c r="A45" s="25" t="s">
        <v>109</v>
      </c>
      <c r="B45" s="6" t="s">
        <v>77</v>
      </c>
      <c r="C45" s="5" t="s">
        <v>25</v>
      </c>
      <c r="D45" s="5" t="s">
        <v>78</v>
      </c>
      <c r="E45" s="7" t="s">
        <v>38</v>
      </c>
      <c r="F45" s="6">
        <v>19</v>
      </c>
      <c r="G45" s="8">
        <v>23.66</v>
      </c>
      <c r="H45" s="8">
        <f t="shared" si="5"/>
        <v>29.55</v>
      </c>
      <c r="I45" s="8">
        <f t="shared" si="6"/>
        <v>561.45000000000005</v>
      </c>
      <c r="J45" s="26">
        <f t="shared" si="0"/>
        <v>9.8487336601930605E-4</v>
      </c>
      <c r="K45" s="13"/>
    </row>
    <row r="46" spans="1:11" ht="38.25" x14ac:dyDescent="0.2">
      <c r="A46" s="25" t="s">
        <v>110</v>
      </c>
      <c r="B46" s="6" t="s">
        <v>80</v>
      </c>
      <c r="C46" s="5" t="s">
        <v>30</v>
      </c>
      <c r="D46" s="5" t="s">
        <v>81</v>
      </c>
      <c r="E46" s="7" t="s">
        <v>82</v>
      </c>
      <c r="F46" s="6">
        <v>240</v>
      </c>
      <c r="G46" s="8">
        <v>2.73</v>
      </c>
      <c r="H46" s="8">
        <f t="shared" si="5"/>
        <v>3.41</v>
      </c>
      <c r="I46" s="8">
        <f t="shared" si="6"/>
        <v>818.4</v>
      </c>
      <c r="J46" s="26">
        <f t="shared" si="0"/>
        <v>1.4356048851192449E-3</v>
      </c>
      <c r="K46" s="13"/>
    </row>
    <row r="47" spans="1:11" ht="29.45" customHeight="1" x14ac:dyDescent="0.2">
      <c r="A47" s="25" t="s">
        <v>111</v>
      </c>
      <c r="B47" s="6" t="s">
        <v>84</v>
      </c>
      <c r="C47" s="5" t="s">
        <v>30</v>
      </c>
      <c r="D47" s="5" t="s">
        <v>85</v>
      </c>
      <c r="E47" s="7" t="s">
        <v>38</v>
      </c>
      <c r="F47" s="6">
        <v>20</v>
      </c>
      <c r="G47" s="8">
        <v>80.569999999999993</v>
      </c>
      <c r="H47" s="8">
        <f t="shared" si="5"/>
        <v>100.63</v>
      </c>
      <c r="I47" s="8">
        <f t="shared" si="6"/>
        <v>2012.6</v>
      </c>
      <c r="J47" s="26">
        <f t="shared" si="0"/>
        <v>3.5304232548765786E-3</v>
      </c>
      <c r="K47" s="13"/>
    </row>
    <row r="48" spans="1:11" ht="76.5" x14ac:dyDescent="0.2">
      <c r="A48" s="25" t="s">
        <v>112</v>
      </c>
      <c r="B48" s="6" t="s">
        <v>87</v>
      </c>
      <c r="C48" s="5" t="s">
        <v>25</v>
      </c>
      <c r="D48" s="5" t="s">
        <v>88</v>
      </c>
      <c r="E48" s="7" t="s">
        <v>38</v>
      </c>
      <c r="F48" s="6">
        <v>20</v>
      </c>
      <c r="G48" s="8">
        <v>896.5</v>
      </c>
      <c r="H48" s="8">
        <f t="shared" si="5"/>
        <v>1119.81</v>
      </c>
      <c r="I48" s="8">
        <f t="shared" si="6"/>
        <v>22396.2</v>
      </c>
      <c r="J48" s="26">
        <f t="shared" si="0"/>
        <v>3.9286527527013233E-2</v>
      </c>
      <c r="K48" s="13"/>
    </row>
    <row r="49" spans="1:11" x14ac:dyDescent="0.2">
      <c r="A49" s="23" t="s">
        <v>113</v>
      </c>
      <c r="B49" s="2"/>
      <c r="C49" s="2"/>
      <c r="D49" s="2" t="s">
        <v>114</v>
      </c>
      <c r="E49" s="2"/>
      <c r="F49" s="3"/>
      <c r="G49" s="2"/>
      <c r="H49" s="2"/>
      <c r="I49" s="4">
        <v>36889.26</v>
      </c>
      <c r="J49" s="24">
        <f t="shared" si="0"/>
        <v>6.4709679697499953E-2</v>
      </c>
    </row>
    <row r="50" spans="1:11" ht="38.25" x14ac:dyDescent="0.2">
      <c r="A50" s="25" t="s">
        <v>115</v>
      </c>
      <c r="B50" s="6" t="s">
        <v>59</v>
      </c>
      <c r="C50" s="5" t="s">
        <v>25</v>
      </c>
      <c r="D50" s="5" t="s">
        <v>60</v>
      </c>
      <c r="E50" s="7" t="s">
        <v>38</v>
      </c>
      <c r="F50" s="6">
        <v>19</v>
      </c>
      <c r="G50" s="8">
        <v>44.61</v>
      </c>
      <c r="H50" s="8">
        <f t="shared" ref="H50:H57" si="7">TRUNC(G50 * (1 + 24.91 / 100), 2)</f>
        <v>55.72</v>
      </c>
      <c r="I50" s="8">
        <f t="shared" ref="I50:I57" si="8">TRUNC(F50 * H50, 2)</f>
        <v>1058.68</v>
      </c>
      <c r="J50" s="26">
        <f t="shared" si="0"/>
        <v>1.8570945500709216E-3</v>
      </c>
      <c r="K50" s="13"/>
    </row>
    <row r="51" spans="1:11" ht="51" x14ac:dyDescent="0.2">
      <c r="A51" s="25" t="s">
        <v>116</v>
      </c>
      <c r="B51" s="6" t="s">
        <v>62</v>
      </c>
      <c r="C51" s="5" t="s">
        <v>25</v>
      </c>
      <c r="D51" s="5" t="s">
        <v>63</v>
      </c>
      <c r="E51" s="7" t="s">
        <v>38</v>
      </c>
      <c r="F51" s="6">
        <v>19</v>
      </c>
      <c r="G51" s="8">
        <v>426.45</v>
      </c>
      <c r="H51" s="8">
        <f t="shared" si="7"/>
        <v>532.66999999999996</v>
      </c>
      <c r="I51" s="8">
        <f t="shared" si="8"/>
        <v>10120.73</v>
      </c>
      <c r="J51" s="26">
        <f t="shared" si="0"/>
        <v>1.7753383955245471E-2</v>
      </c>
      <c r="K51" s="13"/>
    </row>
    <row r="52" spans="1:11" ht="25.5" x14ac:dyDescent="0.2">
      <c r="A52" s="25" t="s">
        <v>117</v>
      </c>
      <c r="B52" s="6" t="s">
        <v>65</v>
      </c>
      <c r="C52" s="5" t="s">
        <v>25</v>
      </c>
      <c r="D52" s="5" t="s">
        <v>66</v>
      </c>
      <c r="E52" s="7" t="s">
        <v>38</v>
      </c>
      <c r="F52" s="6">
        <v>38</v>
      </c>
      <c r="G52" s="8">
        <v>13.84</v>
      </c>
      <c r="H52" s="8">
        <f t="shared" si="7"/>
        <v>17.28</v>
      </c>
      <c r="I52" s="8">
        <f t="shared" si="8"/>
        <v>656.64</v>
      </c>
      <c r="J52" s="26">
        <f t="shared" si="0"/>
        <v>1.1518518960956757E-3</v>
      </c>
      <c r="K52" s="13"/>
    </row>
    <row r="53" spans="1:11" ht="38.25" x14ac:dyDescent="0.2">
      <c r="A53" s="25" t="s">
        <v>118</v>
      </c>
      <c r="B53" s="6" t="s">
        <v>74</v>
      </c>
      <c r="C53" s="5" t="s">
        <v>25</v>
      </c>
      <c r="D53" s="5" t="s">
        <v>75</v>
      </c>
      <c r="E53" s="7" t="s">
        <v>38</v>
      </c>
      <c r="F53" s="6">
        <v>19</v>
      </c>
      <c r="G53" s="8">
        <v>22.16</v>
      </c>
      <c r="H53" s="8">
        <f t="shared" si="7"/>
        <v>27.68</v>
      </c>
      <c r="I53" s="8">
        <f t="shared" si="8"/>
        <v>525.91999999999996</v>
      </c>
      <c r="J53" s="26">
        <f t="shared" si="0"/>
        <v>9.2254804640996238E-4</v>
      </c>
      <c r="K53" s="13"/>
    </row>
    <row r="54" spans="1:11" ht="38.25" x14ac:dyDescent="0.2">
      <c r="A54" s="25" t="s">
        <v>119</v>
      </c>
      <c r="B54" s="6" t="s">
        <v>77</v>
      </c>
      <c r="C54" s="5" t="s">
        <v>25</v>
      </c>
      <c r="D54" s="5" t="s">
        <v>78</v>
      </c>
      <c r="E54" s="7" t="s">
        <v>38</v>
      </c>
      <c r="F54" s="6">
        <v>19</v>
      </c>
      <c r="G54" s="8">
        <v>23.66</v>
      </c>
      <c r="H54" s="8">
        <f t="shared" si="7"/>
        <v>29.55</v>
      </c>
      <c r="I54" s="8">
        <f t="shared" si="8"/>
        <v>561.45000000000005</v>
      </c>
      <c r="J54" s="26">
        <f t="shared" si="0"/>
        <v>9.8487336601930605E-4</v>
      </c>
      <c r="K54" s="13"/>
    </row>
    <row r="55" spans="1:11" ht="38.25" x14ac:dyDescent="0.2">
      <c r="A55" s="25" t="s">
        <v>120</v>
      </c>
      <c r="B55" s="6" t="s">
        <v>80</v>
      </c>
      <c r="C55" s="5" t="s">
        <v>30</v>
      </c>
      <c r="D55" s="5" t="s">
        <v>81</v>
      </c>
      <c r="E55" s="7" t="s">
        <v>82</v>
      </c>
      <c r="F55" s="6">
        <v>228</v>
      </c>
      <c r="G55" s="8">
        <v>2.73</v>
      </c>
      <c r="H55" s="8">
        <f t="shared" si="7"/>
        <v>3.41</v>
      </c>
      <c r="I55" s="8">
        <f t="shared" si="8"/>
        <v>777.48</v>
      </c>
      <c r="J55" s="26">
        <f t="shared" si="0"/>
        <v>1.3638246408632826E-3</v>
      </c>
      <c r="K55" s="13"/>
    </row>
    <row r="56" spans="1:11" ht="38.25" x14ac:dyDescent="0.2">
      <c r="A56" s="25" t="s">
        <v>121</v>
      </c>
      <c r="B56" s="6" t="s">
        <v>84</v>
      </c>
      <c r="C56" s="5" t="s">
        <v>30</v>
      </c>
      <c r="D56" s="5" t="s">
        <v>85</v>
      </c>
      <c r="E56" s="7" t="s">
        <v>38</v>
      </c>
      <c r="F56" s="6">
        <v>19</v>
      </c>
      <c r="G56" s="8">
        <v>80.569999999999993</v>
      </c>
      <c r="H56" s="8">
        <f t="shared" si="7"/>
        <v>100.63</v>
      </c>
      <c r="I56" s="8">
        <f t="shared" si="8"/>
        <v>1911.97</v>
      </c>
      <c r="J56" s="26">
        <f t="shared" si="0"/>
        <v>3.35390209213275E-3</v>
      </c>
      <c r="K56" s="13"/>
    </row>
    <row r="57" spans="1:11" ht="76.5" x14ac:dyDescent="0.2">
      <c r="A57" s="25" t="s">
        <v>122</v>
      </c>
      <c r="B57" s="6" t="s">
        <v>87</v>
      </c>
      <c r="C57" s="5" t="s">
        <v>25</v>
      </c>
      <c r="D57" s="5" t="s">
        <v>88</v>
      </c>
      <c r="E57" s="7" t="s">
        <v>38</v>
      </c>
      <c r="F57" s="6">
        <v>19</v>
      </c>
      <c r="G57" s="8">
        <v>896.5</v>
      </c>
      <c r="H57" s="8">
        <f t="shared" si="7"/>
        <v>1119.81</v>
      </c>
      <c r="I57" s="8">
        <f t="shared" si="8"/>
        <v>21276.39</v>
      </c>
      <c r="J57" s="26">
        <f t="shared" si="0"/>
        <v>3.7322201150662572E-2</v>
      </c>
      <c r="K57" s="13"/>
    </row>
    <row r="58" spans="1:11" x14ac:dyDescent="0.2">
      <c r="A58" s="23" t="s">
        <v>123</v>
      </c>
      <c r="B58" s="2"/>
      <c r="C58" s="2"/>
      <c r="D58" s="2" t="s">
        <v>124</v>
      </c>
      <c r="E58" s="2"/>
      <c r="F58" s="3"/>
      <c r="G58" s="2"/>
      <c r="H58" s="2"/>
      <c r="I58" s="4">
        <v>15598.57</v>
      </c>
      <c r="J58" s="24">
        <f t="shared" si="0"/>
        <v>2.7362394052876955E-2</v>
      </c>
    </row>
    <row r="59" spans="1:11" ht="38.25" x14ac:dyDescent="0.2">
      <c r="A59" s="25" t="s">
        <v>125</v>
      </c>
      <c r="B59" s="6" t="s">
        <v>59</v>
      </c>
      <c r="C59" s="5" t="s">
        <v>25</v>
      </c>
      <c r="D59" s="5" t="s">
        <v>60</v>
      </c>
      <c r="E59" s="7" t="s">
        <v>38</v>
      </c>
      <c r="F59" s="6">
        <v>7</v>
      </c>
      <c r="G59" s="8">
        <v>44.61</v>
      </c>
      <c r="H59" s="8">
        <f t="shared" ref="H59:H68" si="9">TRUNC(G59 * (1 + 24.91 / 100), 2)</f>
        <v>55.72</v>
      </c>
      <c r="I59" s="8">
        <f t="shared" ref="I59:I68" si="10">TRUNC(F59 * H59, 2)</f>
        <v>390.04</v>
      </c>
      <c r="J59" s="26">
        <f t="shared" si="0"/>
        <v>6.8419272897349737E-4</v>
      </c>
      <c r="K59" s="13"/>
    </row>
    <row r="60" spans="1:11" ht="51" x14ac:dyDescent="0.2">
      <c r="A60" s="25" t="s">
        <v>126</v>
      </c>
      <c r="B60" s="6" t="s">
        <v>62</v>
      </c>
      <c r="C60" s="5" t="s">
        <v>25</v>
      </c>
      <c r="D60" s="5" t="s">
        <v>63</v>
      </c>
      <c r="E60" s="7" t="s">
        <v>38</v>
      </c>
      <c r="F60" s="6">
        <v>8</v>
      </c>
      <c r="G60" s="8">
        <v>426.45</v>
      </c>
      <c r="H60" s="8">
        <f t="shared" si="9"/>
        <v>532.66999999999996</v>
      </c>
      <c r="I60" s="8">
        <f t="shared" si="10"/>
        <v>4261.3599999999997</v>
      </c>
      <c r="J60" s="26">
        <f t="shared" si="0"/>
        <v>7.4751090337875671E-3</v>
      </c>
      <c r="K60" s="13"/>
    </row>
    <row r="61" spans="1:11" ht="25.5" x14ac:dyDescent="0.2">
      <c r="A61" s="25" t="s">
        <v>127</v>
      </c>
      <c r="B61" s="6" t="s">
        <v>65</v>
      </c>
      <c r="C61" s="5" t="s">
        <v>25</v>
      </c>
      <c r="D61" s="5" t="s">
        <v>66</v>
      </c>
      <c r="E61" s="7" t="s">
        <v>38</v>
      </c>
      <c r="F61" s="6">
        <v>16</v>
      </c>
      <c r="G61" s="8">
        <v>13.84</v>
      </c>
      <c r="H61" s="8">
        <f t="shared" si="9"/>
        <v>17.28</v>
      </c>
      <c r="I61" s="8">
        <f t="shared" si="10"/>
        <v>276.48</v>
      </c>
      <c r="J61" s="26">
        <f t="shared" si="0"/>
        <v>4.8499027204028448E-4</v>
      </c>
      <c r="K61" s="13"/>
    </row>
    <row r="62" spans="1:11" ht="38.25" x14ac:dyDescent="0.2">
      <c r="A62" s="25" t="s">
        <v>128</v>
      </c>
      <c r="B62" s="6" t="s">
        <v>68</v>
      </c>
      <c r="C62" s="5" t="s">
        <v>25</v>
      </c>
      <c r="D62" s="5" t="s">
        <v>69</v>
      </c>
      <c r="E62" s="7" t="s">
        <v>38</v>
      </c>
      <c r="F62" s="6">
        <v>2</v>
      </c>
      <c r="G62" s="8">
        <v>52.9</v>
      </c>
      <c r="H62" s="8">
        <f t="shared" si="9"/>
        <v>66.069999999999993</v>
      </c>
      <c r="I62" s="8">
        <f t="shared" si="10"/>
        <v>132.13999999999999</v>
      </c>
      <c r="J62" s="26">
        <f t="shared" si="0"/>
        <v>2.3179475747758674E-4</v>
      </c>
      <c r="K62" s="13"/>
    </row>
    <row r="63" spans="1:11" ht="38.25" x14ac:dyDescent="0.2">
      <c r="A63" s="25" t="s">
        <v>129</v>
      </c>
      <c r="B63" s="6" t="s">
        <v>71</v>
      </c>
      <c r="C63" s="5" t="s">
        <v>25</v>
      </c>
      <c r="D63" s="5" t="s">
        <v>72</v>
      </c>
      <c r="E63" s="7" t="s">
        <v>38</v>
      </c>
      <c r="F63" s="6">
        <v>2</v>
      </c>
      <c r="G63" s="8">
        <v>18.84</v>
      </c>
      <c r="H63" s="8">
        <f t="shared" si="9"/>
        <v>23.53</v>
      </c>
      <c r="I63" s="8">
        <f t="shared" si="10"/>
        <v>47.06</v>
      </c>
      <c r="J63" s="26">
        <f t="shared" si="0"/>
        <v>8.2550789215190203E-5</v>
      </c>
      <c r="K63" s="13"/>
    </row>
    <row r="64" spans="1:11" ht="38.25" x14ac:dyDescent="0.2">
      <c r="A64" s="25" t="s">
        <v>130</v>
      </c>
      <c r="B64" s="6" t="s">
        <v>74</v>
      </c>
      <c r="C64" s="5" t="s">
        <v>25</v>
      </c>
      <c r="D64" s="5" t="s">
        <v>75</v>
      </c>
      <c r="E64" s="7" t="s">
        <v>38</v>
      </c>
      <c r="F64" s="6">
        <v>7</v>
      </c>
      <c r="G64" s="8">
        <v>22.16</v>
      </c>
      <c r="H64" s="8">
        <f t="shared" si="9"/>
        <v>27.68</v>
      </c>
      <c r="I64" s="8">
        <f t="shared" si="10"/>
        <v>193.76</v>
      </c>
      <c r="J64" s="26">
        <f t="shared" si="0"/>
        <v>3.3988612236156507E-4</v>
      </c>
      <c r="K64" s="13"/>
    </row>
    <row r="65" spans="1:11" ht="38.25" x14ac:dyDescent="0.2">
      <c r="A65" s="25" t="s">
        <v>131</v>
      </c>
      <c r="B65" s="6" t="s">
        <v>77</v>
      </c>
      <c r="C65" s="5" t="s">
        <v>25</v>
      </c>
      <c r="D65" s="5" t="s">
        <v>78</v>
      </c>
      <c r="E65" s="7" t="s">
        <v>38</v>
      </c>
      <c r="F65" s="6">
        <v>7</v>
      </c>
      <c r="G65" s="8">
        <v>23.66</v>
      </c>
      <c r="H65" s="8">
        <f t="shared" si="9"/>
        <v>29.55</v>
      </c>
      <c r="I65" s="8">
        <f t="shared" si="10"/>
        <v>206.85</v>
      </c>
      <c r="J65" s="26">
        <f t="shared" si="0"/>
        <v>3.6284808221763903E-4</v>
      </c>
      <c r="K65" s="13"/>
    </row>
    <row r="66" spans="1:11" ht="38.25" x14ac:dyDescent="0.2">
      <c r="A66" s="25" t="s">
        <v>132</v>
      </c>
      <c r="B66" s="6" t="s">
        <v>80</v>
      </c>
      <c r="C66" s="5" t="s">
        <v>30</v>
      </c>
      <c r="D66" s="5" t="s">
        <v>81</v>
      </c>
      <c r="E66" s="7" t="s">
        <v>82</v>
      </c>
      <c r="F66" s="6">
        <v>96</v>
      </c>
      <c r="G66" s="8">
        <v>2.73</v>
      </c>
      <c r="H66" s="8">
        <f t="shared" si="9"/>
        <v>3.41</v>
      </c>
      <c r="I66" s="8">
        <f t="shared" si="10"/>
        <v>327.36</v>
      </c>
      <c r="J66" s="26">
        <f t="shared" si="0"/>
        <v>5.7424195404769791E-4</v>
      </c>
      <c r="K66" s="13"/>
    </row>
    <row r="67" spans="1:11" ht="38.25" x14ac:dyDescent="0.2">
      <c r="A67" s="25" t="s">
        <v>133</v>
      </c>
      <c r="B67" s="6" t="s">
        <v>84</v>
      </c>
      <c r="C67" s="5" t="s">
        <v>30</v>
      </c>
      <c r="D67" s="5" t="s">
        <v>85</v>
      </c>
      <c r="E67" s="7" t="s">
        <v>38</v>
      </c>
      <c r="F67" s="6">
        <v>8</v>
      </c>
      <c r="G67" s="8">
        <v>80.569999999999993</v>
      </c>
      <c r="H67" s="8">
        <f t="shared" si="9"/>
        <v>100.63</v>
      </c>
      <c r="I67" s="8">
        <f t="shared" si="10"/>
        <v>805.04</v>
      </c>
      <c r="J67" s="26">
        <f t="shared" si="0"/>
        <v>1.4121693019506314E-3</v>
      </c>
      <c r="K67" s="13"/>
    </row>
    <row r="68" spans="1:11" ht="76.5" x14ac:dyDescent="0.2">
      <c r="A68" s="25" t="s">
        <v>134</v>
      </c>
      <c r="B68" s="6" t="s">
        <v>87</v>
      </c>
      <c r="C68" s="5" t="s">
        <v>25</v>
      </c>
      <c r="D68" s="5" t="s">
        <v>88</v>
      </c>
      <c r="E68" s="7" t="s">
        <v>38</v>
      </c>
      <c r="F68" s="6">
        <v>8</v>
      </c>
      <c r="G68" s="8">
        <v>896.5</v>
      </c>
      <c r="H68" s="8">
        <f t="shared" si="9"/>
        <v>1119.81</v>
      </c>
      <c r="I68" s="8">
        <f t="shared" si="10"/>
        <v>8958.48</v>
      </c>
      <c r="J68" s="26">
        <f t="shared" si="0"/>
        <v>1.5714611010805294E-2</v>
      </c>
      <c r="K68" s="13"/>
    </row>
    <row r="69" spans="1:11" x14ac:dyDescent="0.2">
      <c r="A69" s="23" t="s">
        <v>135</v>
      </c>
      <c r="B69" s="2"/>
      <c r="C69" s="2"/>
      <c r="D69" s="2" t="s">
        <v>136</v>
      </c>
      <c r="E69" s="2"/>
      <c r="F69" s="3"/>
      <c r="G69" s="2"/>
      <c r="H69" s="2"/>
      <c r="I69" s="4">
        <v>3883.08</v>
      </c>
      <c r="J69" s="24">
        <f t="shared" ref="J69:J132" si="11">I69 / 570073.29</f>
        <v>6.8115452313157838E-3</v>
      </c>
    </row>
    <row r="70" spans="1:11" ht="38.25" x14ac:dyDescent="0.2">
      <c r="A70" s="25" t="s">
        <v>137</v>
      </c>
      <c r="B70" s="6" t="s">
        <v>59</v>
      </c>
      <c r="C70" s="5" t="s">
        <v>25</v>
      </c>
      <c r="D70" s="5" t="s">
        <v>60</v>
      </c>
      <c r="E70" s="7" t="s">
        <v>38</v>
      </c>
      <c r="F70" s="6">
        <v>2</v>
      </c>
      <c r="G70" s="8">
        <v>44.61</v>
      </c>
      <c r="H70" s="8">
        <f t="shared" ref="H70:H77" si="12">TRUNC(G70 * (1 + 24.91 / 100), 2)</f>
        <v>55.72</v>
      </c>
      <c r="I70" s="8">
        <f t="shared" ref="I70:I77" si="13">TRUNC(F70 * H70, 2)</f>
        <v>111.44</v>
      </c>
      <c r="J70" s="26">
        <f t="shared" si="11"/>
        <v>1.9548363684957068E-4</v>
      </c>
    </row>
    <row r="71" spans="1:11" ht="51" x14ac:dyDescent="0.2">
      <c r="A71" s="25" t="s">
        <v>138</v>
      </c>
      <c r="B71" s="6" t="s">
        <v>62</v>
      </c>
      <c r="C71" s="5" t="s">
        <v>25</v>
      </c>
      <c r="D71" s="5" t="s">
        <v>63</v>
      </c>
      <c r="E71" s="7" t="s">
        <v>38</v>
      </c>
      <c r="F71" s="6">
        <v>2</v>
      </c>
      <c r="G71" s="8">
        <v>426.45</v>
      </c>
      <c r="H71" s="8">
        <f t="shared" si="12"/>
        <v>532.66999999999996</v>
      </c>
      <c r="I71" s="8">
        <f t="shared" si="13"/>
        <v>1065.3399999999999</v>
      </c>
      <c r="J71" s="26">
        <f t="shared" si="11"/>
        <v>1.8687772584468918E-3</v>
      </c>
      <c r="K71" s="13"/>
    </row>
    <row r="72" spans="1:11" ht="25.5" x14ac:dyDescent="0.2">
      <c r="A72" s="25" t="s">
        <v>139</v>
      </c>
      <c r="B72" s="6" t="s">
        <v>65</v>
      </c>
      <c r="C72" s="5" t="s">
        <v>25</v>
      </c>
      <c r="D72" s="5" t="s">
        <v>66</v>
      </c>
      <c r="E72" s="7" t="s">
        <v>38</v>
      </c>
      <c r="F72" s="6">
        <v>4</v>
      </c>
      <c r="G72" s="8">
        <v>13.84</v>
      </c>
      <c r="H72" s="8">
        <f t="shared" si="12"/>
        <v>17.28</v>
      </c>
      <c r="I72" s="8">
        <f t="shared" si="13"/>
        <v>69.12</v>
      </c>
      <c r="J72" s="26">
        <f t="shared" si="11"/>
        <v>1.2124756801007112E-4</v>
      </c>
      <c r="K72" s="13"/>
    </row>
    <row r="73" spans="1:11" ht="38.25" x14ac:dyDescent="0.2">
      <c r="A73" s="25" t="s">
        <v>140</v>
      </c>
      <c r="B73" s="6" t="s">
        <v>74</v>
      </c>
      <c r="C73" s="5" t="s">
        <v>25</v>
      </c>
      <c r="D73" s="5" t="s">
        <v>75</v>
      </c>
      <c r="E73" s="7" t="s">
        <v>38</v>
      </c>
      <c r="F73" s="6">
        <v>2</v>
      </c>
      <c r="G73" s="8">
        <v>22.16</v>
      </c>
      <c r="H73" s="8">
        <f t="shared" si="12"/>
        <v>27.68</v>
      </c>
      <c r="I73" s="8">
        <f t="shared" si="13"/>
        <v>55.36</v>
      </c>
      <c r="J73" s="26">
        <f t="shared" si="11"/>
        <v>9.7110320674732885E-5</v>
      </c>
      <c r="K73" s="13"/>
    </row>
    <row r="74" spans="1:11" ht="38.25" x14ac:dyDescent="0.2">
      <c r="A74" s="25" t="s">
        <v>141</v>
      </c>
      <c r="B74" s="6" t="s">
        <v>77</v>
      </c>
      <c r="C74" s="5" t="s">
        <v>25</v>
      </c>
      <c r="D74" s="5" t="s">
        <v>78</v>
      </c>
      <c r="E74" s="7" t="s">
        <v>38</v>
      </c>
      <c r="F74" s="6">
        <v>2</v>
      </c>
      <c r="G74" s="8">
        <v>23.66</v>
      </c>
      <c r="H74" s="8">
        <f t="shared" si="12"/>
        <v>29.55</v>
      </c>
      <c r="I74" s="8">
        <f t="shared" si="13"/>
        <v>59.1</v>
      </c>
      <c r="J74" s="26">
        <f t="shared" si="11"/>
        <v>1.0367088063361116E-4</v>
      </c>
      <c r="K74" s="13"/>
    </row>
    <row r="75" spans="1:11" ht="38.25" x14ac:dyDescent="0.2">
      <c r="A75" s="25" t="s">
        <v>142</v>
      </c>
      <c r="B75" s="6" t="s">
        <v>80</v>
      </c>
      <c r="C75" s="5" t="s">
        <v>30</v>
      </c>
      <c r="D75" s="5" t="s">
        <v>81</v>
      </c>
      <c r="E75" s="7" t="s">
        <v>82</v>
      </c>
      <c r="F75" s="6">
        <v>24</v>
      </c>
      <c r="G75" s="8">
        <v>2.73</v>
      </c>
      <c r="H75" s="8">
        <f t="shared" si="12"/>
        <v>3.41</v>
      </c>
      <c r="I75" s="8">
        <f t="shared" si="13"/>
        <v>81.84</v>
      </c>
      <c r="J75" s="26">
        <f t="shared" si="11"/>
        <v>1.4356048851192448E-4</v>
      </c>
      <c r="K75" s="13"/>
    </row>
    <row r="76" spans="1:11" ht="29.45" customHeight="1" x14ac:dyDescent="0.2">
      <c r="A76" s="25" t="s">
        <v>143</v>
      </c>
      <c r="B76" s="6" t="s">
        <v>84</v>
      </c>
      <c r="C76" s="5" t="s">
        <v>30</v>
      </c>
      <c r="D76" s="5" t="s">
        <v>85</v>
      </c>
      <c r="E76" s="7" t="s">
        <v>38</v>
      </c>
      <c r="F76" s="6">
        <v>2</v>
      </c>
      <c r="G76" s="8">
        <v>80.569999999999993</v>
      </c>
      <c r="H76" s="8">
        <f t="shared" si="12"/>
        <v>100.63</v>
      </c>
      <c r="I76" s="8">
        <f t="shared" si="13"/>
        <v>201.26</v>
      </c>
      <c r="J76" s="26">
        <f t="shared" si="11"/>
        <v>3.5304232548765785E-4</v>
      </c>
      <c r="K76" s="13"/>
    </row>
    <row r="77" spans="1:11" ht="76.5" x14ac:dyDescent="0.2">
      <c r="A77" s="25" t="s">
        <v>144</v>
      </c>
      <c r="B77" s="6" t="s">
        <v>87</v>
      </c>
      <c r="C77" s="5" t="s">
        <v>25</v>
      </c>
      <c r="D77" s="5" t="s">
        <v>88</v>
      </c>
      <c r="E77" s="7" t="s">
        <v>38</v>
      </c>
      <c r="F77" s="6">
        <v>2</v>
      </c>
      <c r="G77" s="8">
        <v>896.5</v>
      </c>
      <c r="H77" s="8">
        <f t="shared" si="12"/>
        <v>1119.81</v>
      </c>
      <c r="I77" s="8">
        <f t="shared" si="13"/>
        <v>2239.62</v>
      </c>
      <c r="J77" s="26">
        <f t="shared" si="11"/>
        <v>3.9286527527013235E-3</v>
      </c>
      <c r="K77" s="13"/>
    </row>
    <row r="78" spans="1:11" x14ac:dyDescent="0.2">
      <c r="A78" s="23" t="s">
        <v>145</v>
      </c>
      <c r="B78" s="2"/>
      <c r="C78" s="2"/>
      <c r="D78" s="2" t="s">
        <v>146</v>
      </c>
      <c r="E78" s="2"/>
      <c r="F78" s="3"/>
      <c r="G78" s="2"/>
      <c r="H78" s="2"/>
      <c r="I78" s="4">
        <v>5713.18</v>
      </c>
      <c r="J78" s="24">
        <f t="shared" si="11"/>
        <v>1.0021834210124106E-2</v>
      </c>
    </row>
    <row r="79" spans="1:11" ht="38.25" x14ac:dyDescent="0.2">
      <c r="A79" s="25" t="s">
        <v>147</v>
      </c>
      <c r="B79" s="6" t="s">
        <v>59</v>
      </c>
      <c r="C79" s="5" t="s">
        <v>25</v>
      </c>
      <c r="D79" s="5" t="s">
        <v>60</v>
      </c>
      <c r="E79" s="7" t="s">
        <v>38</v>
      </c>
      <c r="F79" s="6">
        <v>1</v>
      </c>
      <c r="G79" s="8">
        <v>44.61</v>
      </c>
      <c r="H79" s="8">
        <f t="shared" ref="H79:H86" si="14">TRUNC(G79 * (1 + 24.91 / 100), 2)</f>
        <v>55.72</v>
      </c>
      <c r="I79" s="8">
        <f t="shared" ref="I79:I86" si="15">TRUNC(F79 * H79, 2)</f>
        <v>55.72</v>
      </c>
      <c r="J79" s="26">
        <f t="shared" si="11"/>
        <v>9.7741818424785338E-5</v>
      </c>
    </row>
    <row r="80" spans="1:11" ht="51" x14ac:dyDescent="0.2">
      <c r="A80" s="25" t="s">
        <v>148</v>
      </c>
      <c r="B80" s="6" t="s">
        <v>62</v>
      </c>
      <c r="C80" s="5" t="s">
        <v>25</v>
      </c>
      <c r="D80" s="5" t="s">
        <v>63</v>
      </c>
      <c r="E80" s="7" t="s">
        <v>38</v>
      </c>
      <c r="F80" s="6">
        <v>3</v>
      </c>
      <c r="G80" s="8">
        <v>426.45</v>
      </c>
      <c r="H80" s="8">
        <f t="shared" si="14"/>
        <v>532.66999999999996</v>
      </c>
      <c r="I80" s="8">
        <f t="shared" si="15"/>
        <v>1598.01</v>
      </c>
      <c r="J80" s="26">
        <f t="shared" si="11"/>
        <v>2.8031658876703377E-3</v>
      </c>
      <c r="K80" s="13"/>
    </row>
    <row r="81" spans="1:11" ht="25.5" x14ac:dyDescent="0.2">
      <c r="A81" s="25" t="s">
        <v>149</v>
      </c>
      <c r="B81" s="6" t="s">
        <v>65</v>
      </c>
      <c r="C81" s="5" t="s">
        <v>25</v>
      </c>
      <c r="D81" s="5" t="s">
        <v>66</v>
      </c>
      <c r="E81" s="7" t="s">
        <v>38</v>
      </c>
      <c r="F81" s="6">
        <v>6</v>
      </c>
      <c r="G81" s="8">
        <v>13.84</v>
      </c>
      <c r="H81" s="8">
        <f t="shared" si="14"/>
        <v>17.28</v>
      </c>
      <c r="I81" s="8">
        <f t="shared" si="15"/>
        <v>103.68</v>
      </c>
      <c r="J81" s="26">
        <f t="shared" si="11"/>
        <v>1.8187135201510669E-4</v>
      </c>
      <c r="K81" s="13"/>
    </row>
    <row r="82" spans="1:11" ht="38.25" x14ac:dyDescent="0.2">
      <c r="A82" s="25" t="s">
        <v>150</v>
      </c>
      <c r="B82" s="6" t="s">
        <v>74</v>
      </c>
      <c r="C82" s="5" t="s">
        <v>25</v>
      </c>
      <c r="D82" s="5" t="s">
        <v>75</v>
      </c>
      <c r="E82" s="7" t="s">
        <v>38</v>
      </c>
      <c r="F82" s="6">
        <v>3</v>
      </c>
      <c r="G82" s="8">
        <v>22.16</v>
      </c>
      <c r="H82" s="8">
        <f t="shared" si="14"/>
        <v>27.68</v>
      </c>
      <c r="I82" s="8">
        <f t="shared" si="15"/>
        <v>83.04</v>
      </c>
      <c r="J82" s="26">
        <f t="shared" si="11"/>
        <v>1.4566548101209933E-4</v>
      </c>
      <c r="K82" s="13"/>
    </row>
    <row r="83" spans="1:11" ht="38.25" x14ac:dyDescent="0.2">
      <c r="A83" s="25" t="s">
        <v>151</v>
      </c>
      <c r="B83" s="6" t="s">
        <v>77</v>
      </c>
      <c r="C83" s="5" t="s">
        <v>25</v>
      </c>
      <c r="D83" s="5" t="s">
        <v>78</v>
      </c>
      <c r="E83" s="7" t="s">
        <v>38</v>
      </c>
      <c r="F83" s="6">
        <v>3</v>
      </c>
      <c r="G83" s="8">
        <v>23.66</v>
      </c>
      <c r="H83" s="8">
        <f t="shared" si="14"/>
        <v>29.55</v>
      </c>
      <c r="I83" s="8">
        <f t="shared" si="15"/>
        <v>88.65</v>
      </c>
      <c r="J83" s="26">
        <f t="shared" si="11"/>
        <v>1.5550632095041674E-4</v>
      </c>
      <c r="K83" s="13"/>
    </row>
    <row r="84" spans="1:11" ht="38.25" x14ac:dyDescent="0.2">
      <c r="A84" s="25" t="s">
        <v>152</v>
      </c>
      <c r="B84" s="6" t="s">
        <v>80</v>
      </c>
      <c r="C84" s="5" t="s">
        <v>30</v>
      </c>
      <c r="D84" s="5" t="s">
        <v>81</v>
      </c>
      <c r="E84" s="7" t="s">
        <v>82</v>
      </c>
      <c r="F84" s="6">
        <v>36</v>
      </c>
      <c r="G84" s="8">
        <v>2.73</v>
      </c>
      <c r="H84" s="8">
        <f t="shared" si="14"/>
        <v>3.41</v>
      </c>
      <c r="I84" s="8">
        <f t="shared" si="15"/>
        <v>122.76</v>
      </c>
      <c r="J84" s="26">
        <f t="shared" si="11"/>
        <v>2.1534073276788674E-4</v>
      </c>
      <c r="K84" s="13"/>
    </row>
    <row r="85" spans="1:11" ht="28.15" customHeight="1" x14ac:dyDescent="0.2">
      <c r="A85" s="25" t="s">
        <v>153</v>
      </c>
      <c r="B85" s="6" t="s">
        <v>84</v>
      </c>
      <c r="C85" s="5" t="s">
        <v>30</v>
      </c>
      <c r="D85" s="5" t="s">
        <v>85</v>
      </c>
      <c r="E85" s="7" t="s">
        <v>38</v>
      </c>
      <c r="F85" s="6">
        <v>3</v>
      </c>
      <c r="G85" s="8">
        <v>80.569999999999993</v>
      </c>
      <c r="H85" s="8">
        <f t="shared" si="14"/>
        <v>100.63</v>
      </c>
      <c r="I85" s="8">
        <f t="shared" si="15"/>
        <v>301.89</v>
      </c>
      <c r="J85" s="26">
        <f t="shared" si="11"/>
        <v>5.2956348823148685E-4</v>
      </c>
      <c r="K85" s="13"/>
    </row>
    <row r="86" spans="1:11" ht="76.5" x14ac:dyDescent="0.2">
      <c r="A86" s="25" t="s">
        <v>154</v>
      </c>
      <c r="B86" s="6" t="s">
        <v>87</v>
      </c>
      <c r="C86" s="5" t="s">
        <v>25</v>
      </c>
      <c r="D86" s="5" t="s">
        <v>88</v>
      </c>
      <c r="E86" s="7" t="s">
        <v>38</v>
      </c>
      <c r="F86" s="6">
        <v>3</v>
      </c>
      <c r="G86" s="8">
        <v>896.5</v>
      </c>
      <c r="H86" s="8">
        <f t="shared" si="14"/>
        <v>1119.81</v>
      </c>
      <c r="I86" s="8">
        <f t="shared" si="15"/>
        <v>3359.43</v>
      </c>
      <c r="J86" s="26">
        <f t="shared" si="11"/>
        <v>5.8929791290519848E-3</v>
      </c>
      <c r="K86" s="13"/>
    </row>
    <row r="87" spans="1:11" x14ac:dyDescent="0.2">
      <c r="A87" s="23" t="s">
        <v>155</v>
      </c>
      <c r="B87" s="2"/>
      <c r="C87" s="2"/>
      <c r="D87" s="2" t="s">
        <v>156</v>
      </c>
      <c r="E87" s="2"/>
      <c r="F87" s="3"/>
      <c r="G87" s="2"/>
      <c r="H87" s="2"/>
      <c r="I87" s="4">
        <v>5946.59</v>
      </c>
      <c r="J87" s="24">
        <f t="shared" si="11"/>
        <v>1.0431272793012281E-2</v>
      </c>
    </row>
    <row r="88" spans="1:11" ht="38.25" x14ac:dyDescent="0.2">
      <c r="A88" s="25" t="s">
        <v>157</v>
      </c>
      <c r="B88" s="6" t="s">
        <v>59</v>
      </c>
      <c r="C88" s="5" t="s">
        <v>25</v>
      </c>
      <c r="D88" s="5" t="s">
        <v>60</v>
      </c>
      <c r="E88" s="7" t="s">
        <v>38</v>
      </c>
      <c r="F88" s="6">
        <v>3</v>
      </c>
      <c r="G88" s="8">
        <v>44.61</v>
      </c>
      <c r="H88" s="8">
        <f t="shared" ref="H88:H97" si="16">TRUNC(G88 * (1 + 24.91 / 100), 2)</f>
        <v>55.72</v>
      </c>
      <c r="I88" s="8">
        <f t="shared" ref="I88:I97" si="17">TRUNC(F88 * H88, 2)</f>
        <v>167.16</v>
      </c>
      <c r="J88" s="26">
        <f t="shared" si="11"/>
        <v>2.9322545527435601E-4</v>
      </c>
    </row>
    <row r="89" spans="1:11" ht="51" x14ac:dyDescent="0.2">
      <c r="A89" s="25" t="s">
        <v>158</v>
      </c>
      <c r="B89" s="6" t="s">
        <v>62</v>
      </c>
      <c r="C89" s="5" t="s">
        <v>25</v>
      </c>
      <c r="D89" s="5" t="s">
        <v>63</v>
      </c>
      <c r="E89" s="7" t="s">
        <v>38</v>
      </c>
      <c r="F89" s="6">
        <v>3</v>
      </c>
      <c r="G89" s="8">
        <v>426.45</v>
      </c>
      <c r="H89" s="8">
        <f t="shared" si="16"/>
        <v>532.66999999999996</v>
      </c>
      <c r="I89" s="8">
        <f t="shared" si="17"/>
        <v>1598.01</v>
      </c>
      <c r="J89" s="26">
        <f t="shared" si="11"/>
        <v>2.8031658876703377E-3</v>
      </c>
      <c r="K89" s="13"/>
    </row>
    <row r="90" spans="1:11" ht="25.5" x14ac:dyDescent="0.2">
      <c r="A90" s="25" t="s">
        <v>159</v>
      </c>
      <c r="B90" s="6" t="s">
        <v>65</v>
      </c>
      <c r="C90" s="5" t="s">
        <v>25</v>
      </c>
      <c r="D90" s="5" t="s">
        <v>66</v>
      </c>
      <c r="E90" s="7" t="s">
        <v>38</v>
      </c>
      <c r="F90" s="6">
        <v>6</v>
      </c>
      <c r="G90" s="8">
        <v>13.84</v>
      </c>
      <c r="H90" s="8">
        <f t="shared" si="16"/>
        <v>17.28</v>
      </c>
      <c r="I90" s="8">
        <f t="shared" si="17"/>
        <v>103.68</v>
      </c>
      <c r="J90" s="26">
        <f t="shared" si="11"/>
        <v>1.8187135201510669E-4</v>
      </c>
      <c r="K90" s="13"/>
    </row>
    <row r="91" spans="1:11" ht="38.25" x14ac:dyDescent="0.2">
      <c r="A91" s="25" t="s">
        <v>160</v>
      </c>
      <c r="B91" s="6" t="s">
        <v>68</v>
      </c>
      <c r="C91" s="5" t="s">
        <v>25</v>
      </c>
      <c r="D91" s="5" t="s">
        <v>69</v>
      </c>
      <c r="E91" s="7" t="s">
        <v>38</v>
      </c>
      <c r="F91" s="6">
        <v>2</v>
      </c>
      <c r="G91" s="8">
        <v>52.9</v>
      </c>
      <c r="H91" s="8">
        <f t="shared" si="16"/>
        <v>66.069999999999993</v>
      </c>
      <c r="I91" s="8">
        <f t="shared" si="17"/>
        <v>132.13999999999999</v>
      </c>
      <c r="J91" s="26">
        <f t="shared" si="11"/>
        <v>2.3179475747758674E-4</v>
      </c>
      <c r="K91" s="13"/>
    </row>
    <row r="92" spans="1:11" ht="38.25" x14ac:dyDescent="0.2">
      <c r="A92" s="25" t="s">
        <v>161</v>
      </c>
      <c r="B92" s="6" t="s">
        <v>71</v>
      </c>
      <c r="C92" s="5" t="s">
        <v>25</v>
      </c>
      <c r="D92" s="5" t="s">
        <v>72</v>
      </c>
      <c r="E92" s="7" t="s">
        <v>38</v>
      </c>
      <c r="F92" s="6">
        <v>2</v>
      </c>
      <c r="G92" s="8">
        <v>18.84</v>
      </c>
      <c r="H92" s="8">
        <f t="shared" si="16"/>
        <v>23.53</v>
      </c>
      <c r="I92" s="8">
        <f t="shared" si="17"/>
        <v>47.06</v>
      </c>
      <c r="J92" s="26">
        <f t="shared" si="11"/>
        <v>8.2550789215190203E-5</v>
      </c>
      <c r="K92" s="13"/>
    </row>
    <row r="93" spans="1:11" ht="38.25" x14ac:dyDescent="0.2">
      <c r="A93" s="25" t="s">
        <v>162</v>
      </c>
      <c r="B93" s="6" t="s">
        <v>74</v>
      </c>
      <c r="C93" s="5" t="s">
        <v>25</v>
      </c>
      <c r="D93" s="5" t="s">
        <v>75</v>
      </c>
      <c r="E93" s="7" t="s">
        <v>38</v>
      </c>
      <c r="F93" s="6">
        <v>2</v>
      </c>
      <c r="G93" s="8">
        <v>22.16</v>
      </c>
      <c r="H93" s="8">
        <f t="shared" si="16"/>
        <v>27.68</v>
      </c>
      <c r="I93" s="8">
        <f t="shared" si="17"/>
        <v>55.36</v>
      </c>
      <c r="J93" s="26">
        <f t="shared" si="11"/>
        <v>9.7110320674732885E-5</v>
      </c>
      <c r="K93" s="13"/>
    </row>
    <row r="94" spans="1:11" ht="38.25" x14ac:dyDescent="0.2">
      <c r="A94" s="25" t="s">
        <v>163</v>
      </c>
      <c r="B94" s="6" t="s">
        <v>77</v>
      </c>
      <c r="C94" s="5" t="s">
        <v>25</v>
      </c>
      <c r="D94" s="5" t="s">
        <v>78</v>
      </c>
      <c r="E94" s="7" t="s">
        <v>38</v>
      </c>
      <c r="F94" s="6">
        <v>2</v>
      </c>
      <c r="G94" s="8">
        <v>23.66</v>
      </c>
      <c r="H94" s="8">
        <f t="shared" si="16"/>
        <v>29.55</v>
      </c>
      <c r="I94" s="8">
        <f t="shared" si="17"/>
        <v>59.1</v>
      </c>
      <c r="J94" s="26">
        <f t="shared" si="11"/>
        <v>1.0367088063361116E-4</v>
      </c>
      <c r="K94" s="13"/>
    </row>
    <row r="95" spans="1:11" ht="38.25" x14ac:dyDescent="0.2">
      <c r="A95" s="25" t="s">
        <v>164</v>
      </c>
      <c r="B95" s="6" t="s">
        <v>80</v>
      </c>
      <c r="C95" s="5" t="s">
        <v>30</v>
      </c>
      <c r="D95" s="5" t="s">
        <v>81</v>
      </c>
      <c r="E95" s="7" t="s">
        <v>82</v>
      </c>
      <c r="F95" s="6">
        <v>36</v>
      </c>
      <c r="G95" s="8">
        <v>2.73</v>
      </c>
      <c r="H95" s="8">
        <f t="shared" si="16"/>
        <v>3.41</v>
      </c>
      <c r="I95" s="8">
        <f t="shared" si="17"/>
        <v>122.76</v>
      </c>
      <c r="J95" s="26">
        <f t="shared" si="11"/>
        <v>2.1534073276788674E-4</v>
      </c>
      <c r="K95" s="13"/>
    </row>
    <row r="96" spans="1:11" ht="28.15" customHeight="1" x14ac:dyDescent="0.2">
      <c r="A96" s="25" t="s">
        <v>165</v>
      </c>
      <c r="B96" s="6" t="s">
        <v>84</v>
      </c>
      <c r="C96" s="5" t="s">
        <v>30</v>
      </c>
      <c r="D96" s="5" t="s">
        <v>85</v>
      </c>
      <c r="E96" s="7" t="s">
        <v>38</v>
      </c>
      <c r="F96" s="6">
        <v>3</v>
      </c>
      <c r="G96" s="8">
        <v>80.569999999999993</v>
      </c>
      <c r="H96" s="8">
        <f t="shared" si="16"/>
        <v>100.63</v>
      </c>
      <c r="I96" s="8">
        <f t="shared" si="17"/>
        <v>301.89</v>
      </c>
      <c r="J96" s="26">
        <f t="shared" si="11"/>
        <v>5.2956348823148685E-4</v>
      </c>
      <c r="K96" s="13"/>
    </row>
    <row r="97" spans="1:11" ht="76.5" x14ac:dyDescent="0.2">
      <c r="A97" s="25" t="s">
        <v>166</v>
      </c>
      <c r="B97" s="6" t="s">
        <v>87</v>
      </c>
      <c r="C97" s="5" t="s">
        <v>25</v>
      </c>
      <c r="D97" s="5" t="s">
        <v>88</v>
      </c>
      <c r="E97" s="7" t="s">
        <v>38</v>
      </c>
      <c r="F97" s="6">
        <v>3</v>
      </c>
      <c r="G97" s="8">
        <v>896.5</v>
      </c>
      <c r="H97" s="8">
        <f t="shared" si="16"/>
        <v>1119.81</v>
      </c>
      <c r="I97" s="8">
        <f t="shared" si="17"/>
        <v>3359.43</v>
      </c>
      <c r="J97" s="26">
        <f t="shared" si="11"/>
        <v>5.8929791290519848E-3</v>
      </c>
      <c r="K97" s="13"/>
    </row>
    <row r="98" spans="1:11" x14ac:dyDescent="0.2">
      <c r="A98" s="23" t="s">
        <v>167</v>
      </c>
      <c r="B98" s="2"/>
      <c r="C98" s="2"/>
      <c r="D98" s="2" t="s">
        <v>168</v>
      </c>
      <c r="E98" s="2"/>
      <c r="F98" s="3"/>
      <c r="G98" s="2"/>
      <c r="H98" s="2"/>
      <c r="I98" s="4">
        <v>3932.16</v>
      </c>
      <c r="J98" s="24">
        <f t="shared" si="11"/>
        <v>6.8976394245729346E-3</v>
      </c>
    </row>
    <row r="99" spans="1:11" ht="38.25" x14ac:dyDescent="0.2">
      <c r="A99" s="25" t="s">
        <v>169</v>
      </c>
      <c r="B99" s="6" t="s">
        <v>59</v>
      </c>
      <c r="C99" s="5" t="s">
        <v>25</v>
      </c>
      <c r="D99" s="5" t="s">
        <v>60</v>
      </c>
      <c r="E99" s="7" t="s">
        <v>38</v>
      </c>
      <c r="F99" s="6">
        <v>3</v>
      </c>
      <c r="G99" s="8">
        <v>44.61</v>
      </c>
      <c r="H99" s="8">
        <f>TRUNC(G99 * (1 + 24.91 / 100), 2)</f>
        <v>55.72</v>
      </c>
      <c r="I99" s="8">
        <f>TRUNC(F99 * H99, 2)</f>
        <v>167.16</v>
      </c>
      <c r="J99" s="26">
        <f t="shared" si="11"/>
        <v>2.9322545527435601E-4</v>
      </c>
      <c r="K99" s="13"/>
    </row>
    <row r="100" spans="1:11" ht="25.5" x14ac:dyDescent="0.2">
      <c r="A100" s="25" t="s">
        <v>170</v>
      </c>
      <c r="B100" s="6" t="s">
        <v>65</v>
      </c>
      <c r="C100" s="5" t="s">
        <v>25</v>
      </c>
      <c r="D100" s="5" t="s">
        <v>66</v>
      </c>
      <c r="E100" s="7" t="s">
        <v>38</v>
      </c>
      <c r="F100" s="6">
        <v>6</v>
      </c>
      <c r="G100" s="8">
        <v>13.84</v>
      </c>
      <c r="H100" s="8">
        <f>TRUNC(G100 * (1 + 24.91 / 100), 2)</f>
        <v>17.28</v>
      </c>
      <c r="I100" s="8">
        <f>TRUNC(F100 * H100, 2)</f>
        <v>103.68</v>
      </c>
      <c r="J100" s="26">
        <f t="shared" si="11"/>
        <v>1.8187135201510669E-4</v>
      </c>
      <c r="K100" s="13"/>
    </row>
    <row r="101" spans="1:11" ht="38.25" x14ac:dyDescent="0.2">
      <c r="A101" s="25" t="s">
        <v>171</v>
      </c>
      <c r="B101" s="6" t="s">
        <v>84</v>
      </c>
      <c r="C101" s="5" t="s">
        <v>30</v>
      </c>
      <c r="D101" s="5" t="s">
        <v>85</v>
      </c>
      <c r="E101" s="7" t="s">
        <v>38</v>
      </c>
      <c r="F101" s="6">
        <v>3</v>
      </c>
      <c r="G101" s="8">
        <v>80.569999999999993</v>
      </c>
      <c r="H101" s="8">
        <f>TRUNC(G101 * (1 + 24.91 / 100), 2)</f>
        <v>100.63</v>
      </c>
      <c r="I101" s="8">
        <f>TRUNC(F101 * H101, 2)</f>
        <v>301.89</v>
      </c>
      <c r="J101" s="26">
        <f t="shared" si="11"/>
        <v>5.2956348823148685E-4</v>
      </c>
      <c r="K101" s="13"/>
    </row>
    <row r="102" spans="1:11" ht="76.5" x14ac:dyDescent="0.2">
      <c r="A102" s="25" t="s">
        <v>172</v>
      </c>
      <c r="B102" s="6" t="s">
        <v>87</v>
      </c>
      <c r="C102" s="5" t="s">
        <v>25</v>
      </c>
      <c r="D102" s="5" t="s">
        <v>88</v>
      </c>
      <c r="E102" s="7" t="s">
        <v>38</v>
      </c>
      <c r="F102" s="6">
        <v>3</v>
      </c>
      <c r="G102" s="8">
        <v>896.5</v>
      </c>
      <c r="H102" s="8">
        <f>TRUNC(G102 * (1 + 24.91 / 100), 2)</f>
        <v>1119.81</v>
      </c>
      <c r="I102" s="8">
        <f>TRUNC(F102 * H102, 2)</f>
        <v>3359.43</v>
      </c>
      <c r="J102" s="26">
        <f t="shared" si="11"/>
        <v>5.8929791290519848E-3</v>
      </c>
      <c r="K102" s="13"/>
    </row>
    <row r="103" spans="1:11" x14ac:dyDescent="0.2">
      <c r="A103" s="23" t="s">
        <v>173</v>
      </c>
      <c r="B103" s="2"/>
      <c r="C103" s="2"/>
      <c r="D103" s="2" t="s">
        <v>174</v>
      </c>
      <c r="E103" s="2"/>
      <c r="F103" s="3"/>
      <c r="G103" s="2"/>
      <c r="H103" s="2"/>
      <c r="I103" s="4">
        <v>39826.51</v>
      </c>
      <c r="J103" s="24">
        <f t="shared" si="11"/>
        <v>6.9862087381782081E-2</v>
      </c>
    </row>
    <row r="104" spans="1:11" ht="38.25" x14ac:dyDescent="0.2">
      <c r="A104" s="25" t="s">
        <v>175</v>
      </c>
      <c r="B104" s="6" t="s">
        <v>59</v>
      </c>
      <c r="C104" s="5" t="s">
        <v>25</v>
      </c>
      <c r="D104" s="5" t="s">
        <v>60</v>
      </c>
      <c r="E104" s="7" t="s">
        <v>38</v>
      </c>
      <c r="F104" s="6">
        <v>20</v>
      </c>
      <c r="G104" s="8">
        <v>44.61</v>
      </c>
      <c r="H104" s="8">
        <f t="shared" ref="H104:H113" si="18">TRUNC(G104 * (1 + 24.91 / 100), 2)</f>
        <v>55.72</v>
      </c>
      <c r="I104" s="8">
        <f t="shared" ref="I104:I113" si="19">TRUNC(F104 * H104, 2)</f>
        <v>1114.4000000000001</v>
      </c>
      <c r="J104" s="26">
        <f t="shared" si="11"/>
        <v>1.9548363684957068E-3</v>
      </c>
      <c r="K104" s="13"/>
    </row>
    <row r="105" spans="1:11" ht="51" x14ac:dyDescent="0.2">
      <c r="A105" s="25" t="s">
        <v>176</v>
      </c>
      <c r="B105" s="6" t="s">
        <v>62</v>
      </c>
      <c r="C105" s="5" t="s">
        <v>25</v>
      </c>
      <c r="D105" s="5" t="s">
        <v>63</v>
      </c>
      <c r="E105" s="7" t="s">
        <v>38</v>
      </c>
      <c r="F105" s="6">
        <v>19</v>
      </c>
      <c r="G105" s="8">
        <v>426.45</v>
      </c>
      <c r="H105" s="8">
        <f t="shared" si="18"/>
        <v>532.66999999999996</v>
      </c>
      <c r="I105" s="8">
        <f t="shared" si="19"/>
        <v>10120.73</v>
      </c>
      <c r="J105" s="26">
        <f t="shared" si="11"/>
        <v>1.7753383955245471E-2</v>
      </c>
      <c r="K105" s="13"/>
    </row>
    <row r="106" spans="1:11" ht="25.5" x14ac:dyDescent="0.2">
      <c r="A106" s="25" t="s">
        <v>177</v>
      </c>
      <c r="B106" s="6" t="s">
        <v>65</v>
      </c>
      <c r="C106" s="5" t="s">
        <v>25</v>
      </c>
      <c r="D106" s="5" t="s">
        <v>66</v>
      </c>
      <c r="E106" s="7" t="s">
        <v>38</v>
      </c>
      <c r="F106" s="6">
        <v>40</v>
      </c>
      <c r="G106" s="8">
        <v>13.84</v>
      </c>
      <c r="H106" s="8">
        <f t="shared" si="18"/>
        <v>17.28</v>
      </c>
      <c r="I106" s="8">
        <f t="shared" si="19"/>
        <v>691.2</v>
      </c>
      <c r="J106" s="26">
        <f t="shared" si="11"/>
        <v>1.2124756801007112E-3</v>
      </c>
      <c r="K106" s="13"/>
    </row>
    <row r="107" spans="1:11" ht="38.25" x14ac:dyDescent="0.2">
      <c r="A107" s="25" t="s">
        <v>178</v>
      </c>
      <c r="B107" s="6" t="s">
        <v>68</v>
      </c>
      <c r="C107" s="5" t="s">
        <v>25</v>
      </c>
      <c r="D107" s="5" t="s">
        <v>69</v>
      </c>
      <c r="E107" s="7" t="s">
        <v>38</v>
      </c>
      <c r="F107" s="6">
        <v>26</v>
      </c>
      <c r="G107" s="8">
        <v>52.9</v>
      </c>
      <c r="H107" s="8">
        <f t="shared" si="18"/>
        <v>66.069999999999993</v>
      </c>
      <c r="I107" s="8">
        <f t="shared" si="19"/>
        <v>1717.82</v>
      </c>
      <c r="J107" s="26">
        <f t="shared" si="11"/>
        <v>3.0133318472086281E-3</v>
      </c>
      <c r="K107" s="13"/>
    </row>
    <row r="108" spans="1:11" ht="38.25" x14ac:dyDescent="0.2">
      <c r="A108" s="25" t="s">
        <v>179</v>
      </c>
      <c r="B108" s="6" t="s">
        <v>71</v>
      </c>
      <c r="C108" s="5" t="s">
        <v>25</v>
      </c>
      <c r="D108" s="5" t="s">
        <v>72</v>
      </c>
      <c r="E108" s="7" t="s">
        <v>38</v>
      </c>
      <c r="F108" s="6">
        <v>26</v>
      </c>
      <c r="G108" s="8">
        <v>18.84</v>
      </c>
      <c r="H108" s="8">
        <f t="shared" si="18"/>
        <v>23.53</v>
      </c>
      <c r="I108" s="8">
        <f t="shared" si="19"/>
        <v>611.78</v>
      </c>
      <c r="J108" s="26">
        <f t="shared" si="11"/>
        <v>1.0731602597974727E-3</v>
      </c>
      <c r="K108" s="13"/>
    </row>
    <row r="109" spans="1:11" ht="38.25" x14ac:dyDescent="0.2">
      <c r="A109" s="25" t="s">
        <v>180</v>
      </c>
      <c r="B109" s="6" t="s">
        <v>74</v>
      </c>
      <c r="C109" s="5" t="s">
        <v>25</v>
      </c>
      <c r="D109" s="5" t="s">
        <v>75</v>
      </c>
      <c r="E109" s="7" t="s">
        <v>38</v>
      </c>
      <c r="F109" s="6">
        <v>6</v>
      </c>
      <c r="G109" s="8">
        <v>22.16</v>
      </c>
      <c r="H109" s="8">
        <f t="shared" si="18"/>
        <v>27.68</v>
      </c>
      <c r="I109" s="8">
        <f t="shared" si="19"/>
        <v>166.08</v>
      </c>
      <c r="J109" s="26">
        <f t="shared" si="11"/>
        <v>2.9133096202419866E-4</v>
      </c>
      <c r="K109" s="13"/>
    </row>
    <row r="110" spans="1:11" ht="38.25" x14ac:dyDescent="0.2">
      <c r="A110" s="25" t="s">
        <v>181</v>
      </c>
      <c r="B110" s="6" t="s">
        <v>77</v>
      </c>
      <c r="C110" s="5" t="s">
        <v>25</v>
      </c>
      <c r="D110" s="5" t="s">
        <v>78</v>
      </c>
      <c r="E110" s="7" t="s">
        <v>38</v>
      </c>
      <c r="F110" s="6">
        <v>6</v>
      </c>
      <c r="G110" s="8">
        <v>23.66</v>
      </c>
      <c r="H110" s="8">
        <f t="shared" si="18"/>
        <v>29.55</v>
      </c>
      <c r="I110" s="8">
        <f t="shared" si="19"/>
        <v>177.3</v>
      </c>
      <c r="J110" s="26">
        <f t="shared" si="11"/>
        <v>3.1101264190083348E-4</v>
      </c>
      <c r="K110" s="13"/>
    </row>
    <row r="111" spans="1:11" ht="38.25" x14ac:dyDescent="0.2">
      <c r="A111" s="25" t="s">
        <v>182</v>
      </c>
      <c r="B111" s="6" t="s">
        <v>80</v>
      </c>
      <c r="C111" s="5" t="s">
        <v>30</v>
      </c>
      <c r="D111" s="5" t="s">
        <v>81</v>
      </c>
      <c r="E111" s="7" t="s">
        <v>82</v>
      </c>
      <c r="F111" s="6">
        <v>240</v>
      </c>
      <c r="G111" s="8">
        <v>2.73</v>
      </c>
      <c r="H111" s="8">
        <f t="shared" si="18"/>
        <v>3.41</v>
      </c>
      <c r="I111" s="8">
        <f t="shared" si="19"/>
        <v>818.4</v>
      </c>
      <c r="J111" s="26">
        <f t="shared" si="11"/>
        <v>1.4356048851192449E-3</v>
      </c>
      <c r="K111" s="13"/>
    </row>
    <row r="112" spans="1:11" ht="28.9" customHeight="1" x14ac:dyDescent="0.2">
      <c r="A112" s="25" t="s">
        <v>183</v>
      </c>
      <c r="B112" s="6" t="s">
        <v>84</v>
      </c>
      <c r="C112" s="5" t="s">
        <v>30</v>
      </c>
      <c r="D112" s="5" t="s">
        <v>85</v>
      </c>
      <c r="E112" s="7" t="s">
        <v>38</v>
      </c>
      <c r="F112" s="6">
        <v>20</v>
      </c>
      <c r="G112" s="8">
        <v>80.569999999999993</v>
      </c>
      <c r="H112" s="8">
        <f t="shared" si="18"/>
        <v>100.63</v>
      </c>
      <c r="I112" s="8">
        <f t="shared" si="19"/>
        <v>2012.6</v>
      </c>
      <c r="J112" s="26">
        <f t="shared" si="11"/>
        <v>3.5304232548765786E-3</v>
      </c>
      <c r="K112" s="13"/>
    </row>
    <row r="113" spans="1:11" ht="76.5" x14ac:dyDescent="0.2">
      <c r="A113" s="25" t="s">
        <v>184</v>
      </c>
      <c r="B113" s="6" t="s">
        <v>87</v>
      </c>
      <c r="C113" s="5" t="s">
        <v>25</v>
      </c>
      <c r="D113" s="5" t="s">
        <v>88</v>
      </c>
      <c r="E113" s="7" t="s">
        <v>38</v>
      </c>
      <c r="F113" s="6">
        <v>20</v>
      </c>
      <c r="G113" s="8">
        <v>896.5</v>
      </c>
      <c r="H113" s="8">
        <f t="shared" si="18"/>
        <v>1119.81</v>
      </c>
      <c r="I113" s="8">
        <f t="shared" si="19"/>
        <v>22396.2</v>
      </c>
      <c r="J113" s="26">
        <f t="shared" si="11"/>
        <v>3.9286527527013233E-2</v>
      </c>
      <c r="K113" s="13"/>
    </row>
    <row r="114" spans="1:11" x14ac:dyDescent="0.2">
      <c r="A114" s="23" t="s">
        <v>185</v>
      </c>
      <c r="B114" s="2"/>
      <c r="C114" s="2"/>
      <c r="D114" s="2" t="s">
        <v>186</v>
      </c>
      <c r="E114" s="2"/>
      <c r="F114" s="3"/>
      <c r="G114" s="2"/>
      <c r="H114" s="2"/>
      <c r="I114" s="4">
        <v>63785.440000000002</v>
      </c>
      <c r="J114" s="24">
        <f t="shared" si="11"/>
        <v>0.11188989401696052</v>
      </c>
    </row>
    <row r="115" spans="1:11" ht="38.25" x14ac:dyDescent="0.2">
      <c r="A115" s="25" t="s">
        <v>187</v>
      </c>
      <c r="B115" s="6" t="s">
        <v>59</v>
      </c>
      <c r="C115" s="5" t="s">
        <v>25</v>
      </c>
      <c r="D115" s="5" t="s">
        <v>60</v>
      </c>
      <c r="E115" s="7" t="s">
        <v>38</v>
      </c>
      <c r="F115" s="6">
        <v>34</v>
      </c>
      <c r="G115" s="8">
        <v>44.61</v>
      </c>
      <c r="H115" s="8">
        <f t="shared" ref="H115:H124" si="20">TRUNC(G115 * (1 + 24.91 / 100), 2)</f>
        <v>55.72</v>
      </c>
      <c r="I115" s="8">
        <f t="shared" ref="I115:I124" si="21">TRUNC(F115 * H115, 2)</f>
        <v>1894.48</v>
      </c>
      <c r="J115" s="26">
        <f t="shared" si="11"/>
        <v>3.3232218264427015E-3</v>
      </c>
      <c r="K115" s="13"/>
    </row>
    <row r="116" spans="1:11" ht="51" x14ac:dyDescent="0.2">
      <c r="A116" s="25" t="s">
        <v>188</v>
      </c>
      <c r="B116" s="6" t="s">
        <v>62</v>
      </c>
      <c r="C116" s="5" t="s">
        <v>25</v>
      </c>
      <c r="D116" s="5" t="s">
        <v>63</v>
      </c>
      <c r="E116" s="7" t="s">
        <v>38</v>
      </c>
      <c r="F116" s="6">
        <v>25</v>
      </c>
      <c r="G116" s="8">
        <v>426.45</v>
      </c>
      <c r="H116" s="8">
        <f t="shared" si="20"/>
        <v>532.66999999999996</v>
      </c>
      <c r="I116" s="8">
        <f t="shared" si="21"/>
        <v>13316.75</v>
      </c>
      <c r="J116" s="26">
        <f t="shared" si="11"/>
        <v>2.3359715730586147E-2</v>
      </c>
      <c r="K116" s="13"/>
    </row>
    <row r="117" spans="1:11" ht="25.5" x14ac:dyDescent="0.2">
      <c r="A117" s="25" t="s">
        <v>189</v>
      </c>
      <c r="B117" s="6" t="s">
        <v>65</v>
      </c>
      <c r="C117" s="5" t="s">
        <v>25</v>
      </c>
      <c r="D117" s="5" t="s">
        <v>66</v>
      </c>
      <c r="E117" s="7" t="s">
        <v>38</v>
      </c>
      <c r="F117" s="6">
        <v>70</v>
      </c>
      <c r="G117" s="8">
        <v>13.84</v>
      </c>
      <c r="H117" s="8">
        <f t="shared" si="20"/>
        <v>17.28</v>
      </c>
      <c r="I117" s="8">
        <f t="shared" si="21"/>
        <v>1209.5999999999999</v>
      </c>
      <c r="J117" s="26">
        <f t="shared" si="11"/>
        <v>2.1218324401762446E-3</v>
      </c>
      <c r="K117" s="13"/>
    </row>
    <row r="118" spans="1:11" ht="38.25" x14ac:dyDescent="0.2">
      <c r="A118" s="25" t="s">
        <v>190</v>
      </c>
      <c r="B118" s="6" t="s">
        <v>68</v>
      </c>
      <c r="C118" s="5" t="s">
        <v>25</v>
      </c>
      <c r="D118" s="5" t="s">
        <v>69</v>
      </c>
      <c r="E118" s="7" t="s">
        <v>38</v>
      </c>
      <c r="F118" s="6">
        <v>36</v>
      </c>
      <c r="G118" s="8">
        <v>52.9</v>
      </c>
      <c r="H118" s="8">
        <f t="shared" si="20"/>
        <v>66.069999999999993</v>
      </c>
      <c r="I118" s="8">
        <f t="shared" si="21"/>
        <v>2378.52</v>
      </c>
      <c r="J118" s="26">
        <f t="shared" si="11"/>
        <v>4.1723056345965622E-3</v>
      </c>
      <c r="K118" s="13"/>
    </row>
    <row r="119" spans="1:11" ht="38.25" x14ac:dyDescent="0.2">
      <c r="A119" s="25" t="s">
        <v>191</v>
      </c>
      <c r="B119" s="6" t="s">
        <v>71</v>
      </c>
      <c r="C119" s="5" t="s">
        <v>25</v>
      </c>
      <c r="D119" s="5" t="s">
        <v>72</v>
      </c>
      <c r="E119" s="7" t="s">
        <v>38</v>
      </c>
      <c r="F119" s="6">
        <v>36</v>
      </c>
      <c r="G119" s="8">
        <v>18.84</v>
      </c>
      <c r="H119" s="8">
        <f t="shared" si="20"/>
        <v>23.53</v>
      </c>
      <c r="I119" s="8">
        <f t="shared" si="21"/>
        <v>847.08</v>
      </c>
      <c r="J119" s="26">
        <f t="shared" si="11"/>
        <v>1.4859142058734236E-3</v>
      </c>
      <c r="K119" s="13"/>
    </row>
    <row r="120" spans="1:11" ht="38.25" x14ac:dyDescent="0.2">
      <c r="A120" s="25" t="s">
        <v>192</v>
      </c>
      <c r="B120" s="6" t="s">
        <v>74</v>
      </c>
      <c r="C120" s="5" t="s">
        <v>25</v>
      </c>
      <c r="D120" s="5" t="s">
        <v>75</v>
      </c>
      <c r="E120" s="7" t="s">
        <v>38</v>
      </c>
      <c r="F120" s="6">
        <v>7</v>
      </c>
      <c r="G120" s="8">
        <v>22.16</v>
      </c>
      <c r="H120" s="8">
        <f t="shared" si="20"/>
        <v>27.68</v>
      </c>
      <c r="I120" s="8">
        <f t="shared" si="21"/>
        <v>193.76</v>
      </c>
      <c r="J120" s="26">
        <f t="shared" si="11"/>
        <v>3.3988612236156507E-4</v>
      </c>
      <c r="K120" s="13"/>
    </row>
    <row r="121" spans="1:11" ht="38.25" x14ac:dyDescent="0.2">
      <c r="A121" s="25" t="s">
        <v>193</v>
      </c>
      <c r="B121" s="6" t="s">
        <v>77</v>
      </c>
      <c r="C121" s="5" t="s">
        <v>25</v>
      </c>
      <c r="D121" s="5" t="s">
        <v>78</v>
      </c>
      <c r="E121" s="7" t="s">
        <v>38</v>
      </c>
      <c r="F121" s="6">
        <v>7</v>
      </c>
      <c r="G121" s="8">
        <v>23.66</v>
      </c>
      <c r="H121" s="8">
        <f t="shared" si="20"/>
        <v>29.55</v>
      </c>
      <c r="I121" s="8">
        <f t="shared" si="21"/>
        <v>206.85</v>
      </c>
      <c r="J121" s="26">
        <f t="shared" si="11"/>
        <v>3.6284808221763903E-4</v>
      </c>
      <c r="K121" s="13"/>
    </row>
    <row r="122" spans="1:11" ht="38.25" x14ac:dyDescent="0.2">
      <c r="A122" s="25" t="s">
        <v>194</v>
      </c>
      <c r="B122" s="6" t="s">
        <v>80</v>
      </c>
      <c r="C122" s="5" t="s">
        <v>30</v>
      </c>
      <c r="D122" s="5" t="s">
        <v>81</v>
      </c>
      <c r="E122" s="7" t="s">
        <v>82</v>
      </c>
      <c r="F122" s="6">
        <v>300</v>
      </c>
      <c r="G122" s="8">
        <v>2.73</v>
      </c>
      <c r="H122" s="8">
        <f t="shared" si="20"/>
        <v>3.41</v>
      </c>
      <c r="I122" s="8">
        <f t="shared" si="21"/>
        <v>1023</v>
      </c>
      <c r="J122" s="26">
        <f t="shared" si="11"/>
        <v>1.794506106399056E-3</v>
      </c>
      <c r="K122" s="13"/>
    </row>
    <row r="123" spans="1:11" ht="28.15" customHeight="1" x14ac:dyDescent="0.2">
      <c r="A123" s="25" t="s">
        <v>195</v>
      </c>
      <c r="B123" s="6" t="s">
        <v>84</v>
      </c>
      <c r="C123" s="5" t="s">
        <v>30</v>
      </c>
      <c r="D123" s="5" t="s">
        <v>85</v>
      </c>
      <c r="E123" s="7" t="s">
        <v>38</v>
      </c>
      <c r="F123" s="6">
        <v>35</v>
      </c>
      <c r="G123" s="8">
        <v>80.569999999999993</v>
      </c>
      <c r="H123" s="8">
        <f t="shared" si="20"/>
        <v>100.63</v>
      </c>
      <c r="I123" s="8">
        <f t="shared" si="21"/>
        <v>3522.05</v>
      </c>
      <c r="J123" s="26">
        <f t="shared" si="11"/>
        <v>6.1782406960340132E-3</v>
      </c>
      <c r="K123" s="13"/>
    </row>
    <row r="124" spans="1:11" ht="76.5" x14ac:dyDescent="0.2">
      <c r="A124" s="25" t="s">
        <v>196</v>
      </c>
      <c r="B124" s="6" t="s">
        <v>87</v>
      </c>
      <c r="C124" s="5" t="s">
        <v>25</v>
      </c>
      <c r="D124" s="5" t="s">
        <v>88</v>
      </c>
      <c r="E124" s="7" t="s">
        <v>38</v>
      </c>
      <c r="F124" s="6">
        <v>35</v>
      </c>
      <c r="G124" s="8">
        <v>896.5</v>
      </c>
      <c r="H124" s="8">
        <f t="shared" si="20"/>
        <v>1119.81</v>
      </c>
      <c r="I124" s="8">
        <f t="shared" si="21"/>
        <v>39193.35</v>
      </c>
      <c r="J124" s="26">
        <f t="shared" si="11"/>
        <v>6.875142317227316E-2</v>
      </c>
      <c r="K124" s="13"/>
    </row>
    <row r="125" spans="1:11" x14ac:dyDescent="0.2">
      <c r="A125" s="23" t="s">
        <v>197</v>
      </c>
      <c r="B125" s="2"/>
      <c r="C125" s="2"/>
      <c r="D125" s="2" t="s">
        <v>198</v>
      </c>
      <c r="E125" s="2"/>
      <c r="F125" s="3"/>
      <c r="G125" s="2"/>
      <c r="H125" s="2"/>
      <c r="I125" s="4">
        <v>69457.62</v>
      </c>
      <c r="J125" s="24">
        <f t="shared" si="11"/>
        <v>0.1218398076499953</v>
      </c>
    </row>
    <row r="126" spans="1:11" x14ac:dyDescent="0.2">
      <c r="A126" s="23" t="s">
        <v>199</v>
      </c>
      <c r="B126" s="2"/>
      <c r="C126" s="2"/>
      <c r="D126" s="2" t="s">
        <v>200</v>
      </c>
      <c r="E126" s="2"/>
      <c r="F126" s="3"/>
      <c r="G126" s="2"/>
      <c r="H126" s="2"/>
      <c r="I126" s="4">
        <v>45433.57</v>
      </c>
      <c r="J126" s="24">
        <f t="shared" si="11"/>
        <v>7.9697770088474063E-2</v>
      </c>
    </row>
    <row r="127" spans="1:11" ht="38.25" x14ac:dyDescent="0.2">
      <c r="A127" s="25" t="s">
        <v>201</v>
      </c>
      <c r="B127" s="6" t="s">
        <v>59</v>
      </c>
      <c r="C127" s="5" t="s">
        <v>25</v>
      </c>
      <c r="D127" s="5" t="s">
        <v>60</v>
      </c>
      <c r="E127" s="7" t="s">
        <v>38</v>
      </c>
      <c r="F127" s="6">
        <v>22</v>
      </c>
      <c r="G127" s="8">
        <v>44.61</v>
      </c>
      <c r="H127" s="8">
        <f t="shared" ref="H127:H136" si="22">TRUNC(G127 * (1 + 24.91 / 100), 2)</f>
        <v>55.72</v>
      </c>
      <c r="I127" s="8">
        <f t="shared" ref="I127:I136" si="23">TRUNC(F127 * H127, 2)</f>
        <v>1225.8399999999999</v>
      </c>
      <c r="J127" s="26">
        <f t="shared" si="11"/>
        <v>2.1503200053452774E-3</v>
      </c>
      <c r="K127" s="13"/>
    </row>
    <row r="128" spans="1:11" ht="51" x14ac:dyDescent="0.2">
      <c r="A128" s="25" t="s">
        <v>202</v>
      </c>
      <c r="B128" s="6" t="s">
        <v>62</v>
      </c>
      <c r="C128" s="5" t="s">
        <v>25</v>
      </c>
      <c r="D128" s="5" t="s">
        <v>63</v>
      </c>
      <c r="E128" s="7" t="s">
        <v>38</v>
      </c>
      <c r="F128" s="6">
        <v>17</v>
      </c>
      <c r="G128" s="8">
        <v>426.45</v>
      </c>
      <c r="H128" s="8">
        <f t="shared" si="22"/>
        <v>532.66999999999996</v>
      </c>
      <c r="I128" s="8">
        <f t="shared" si="23"/>
        <v>9055.39</v>
      </c>
      <c r="J128" s="26">
        <f t="shared" si="11"/>
        <v>1.588460669679858E-2</v>
      </c>
      <c r="K128" s="13"/>
    </row>
    <row r="129" spans="1:11" ht="25.5" x14ac:dyDescent="0.2">
      <c r="A129" s="25" t="s">
        <v>203</v>
      </c>
      <c r="B129" s="6" t="s">
        <v>65</v>
      </c>
      <c r="C129" s="5" t="s">
        <v>25</v>
      </c>
      <c r="D129" s="5" t="s">
        <v>66</v>
      </c>
      <c r="E129" s="7" t="s">
        <v>38</v>
      </c>
      <c r="F129" s="6">
        <v>52</v>
      </c>
      <c r="G129" s="8">
        <v>13.84</v>
      </c>
      <c r="H129" s="8">
        <f t="shared" si="22"/>
        <v>17.28</v>
      </c>
      <c r="I129" s="8">
        <f t="shared" si="23"/>
        <v>898.56</v>
      </c>
      <c r="J129" s="26">
        <f t="shared" si="11"/>
        <v>1.5762183841309244E-3</v>
      </c>
      <c r="K129" s="13"/>
    </row>
    <row r="130" spans="1:11" ht="38.25" x14ac:dyDescent="0.2">
      <c r="A130" s="25" t="s">
        <v>204</v>
      </c>
      <c r="B130" s="6" t="s">
        <v>68</v>
      </c>
      <c r="C130" s="5" t="s">
        <v>25</v>
      </c>
      <c r="D130" s="5" t="s">
        <v>69</v>
      </c>
      <c r="E130" s="7" t="s">
        <v>38</v>
      </c>
      <c r="F130" s="6">
        <v>14</v>
      </c>
      <c r="G130" s="8">
        <v>52.9</v>
      </c>
      <c r="H130" s="8">
        <f t="shared" si="22"/>
        <v>66.069999999999993</v>
      </c>
      <c r="I130" s="8">
        <f t="shared" si="23"/>
        <v>924.98</v>
      </c>
      <c r="J130" s="26">
        <f t="shared" si="11"/>
        <v>1.6225633023431074E-3</v>
      </c>
      <c r="K130" s="13"/>
    </row>
    <row r="131" spans="1:11" ht="38.25" x14ac:dyDescent="0.2">
      <c r="A131" s="25" t="s">
        <v>205</v>
      </c>
      <c r="B131" s="6" t="s">
        <v>71</v>
      </c>
      <c r="C131" s="5" t="s">
        <v>25</v>
      </c>
      <c r="D131" s="5" t="s">
        <v>72</v>
      </c>
      <c r="E131" s="7" t="s">
        <v>38</v>
      </c>
      <c r="F131" s="6">
        <v>14</v>
      </c>
      <c r="G131" s="8">
        <v>18.84</v>
      </c>
      <c r="H131" s="8">
        <f t="shared" si="22"/>
        <v>23.53</v>
      </c>
      <c r="I131" s="8">
        <f t="shared" si="23"/>
        <v>329.42</v>
      </c>
      <c r="J131" s="26">
        <f t="shared" si="11"/>
        <v>5.7785552450633144E-4</v>
      </c>
      <c r="K131" s="13"/>
    </row>
    <row r="132" spans="1:11" ht="38.25" x14ac:dyDescent="0.2">
      <c r="A132" s="25" t="s">
        <v>206</v>
      </c>
      <c r="B132" s="6" t="s">
        <v>74</v>
      </c>
      <c r="C132" s="5" t="s">
        <v>25</v>
      </c>
      <c r="D132" s="5" t="s">
        <v>75</v>
      </c>
      <c r="E132" s="7" t="s">
        <v>38</v>
      </c>
      <c r="F132" s="6">
        <v>10</v>
      </c>
      <c r="G132" s="8">
        <v>22.16</v>
      </c>
      <c r="H132" s="8">
        <f t="shared" si="22"/>
        <v>27.68</v>
      </c>
      <c r="I132" s="8">
        <f t="shared" si="23"/>
        <v>276.8</v>
      </c>
      <c r="J132" s="26">
        <f t="shared" si="11"/>
        <v>4.8555160337366443E-4</v>
      </c>
      <c r="K132" s="13"/>
    </row>
    <row r="133" spans="1:11" ht="38.25" x14ac:dyDescent="0.2">
      <c r="A133" s="25" t="s">
        <v>207</v>
      </c>
      <c r="B133" s="6" t="s">
        <v>77</v>
      </c>
      <c r="C133" s="5" t="s">
        <v>25</v>
      </c>
      <c r="D133" s="5" t="s">
        <v>78</v>
      </c>
      <c r="E133" s="7" t="s">
        <v>38</v>
      </c>
      <c r="F133" s="6">
        <v>10</v>
      </c>
      <c r="G133" s="8">
        <v>23.66</v>
      </c>
      <c r="H133" s="8">
        <f t="shared" si="22"/>
        <v>29.55</v>
      </c>
      <c r="I133" s="8">
        <f t="shared" si="23"/>
        <v>295.5</v>
      </c>
      <c r="J133" s="26">
        <f t="shared" ref="J133:J196" si="24">I133 / 570073.29</f>
        <v>5.1835440316805575E-4</v>
      </c>
      <c r="K133" s="13"/>
    </row>
    <row r="134" spans="1:11" ht="38.25" x14ac:dyDescent="0.2">
      <c r="A134" s="25" t="s">
        <v>208</v>
      </c>
      <c r="B134" s="6" t="s">
        <v>80</v>
      </c>
      <c r="C134" s="5" t="s">
        <v>30</v>
      </c>
      <c r="D134" s="5" t="s">
        <v>81</v>
      </c>
      <c r="E134" s="7" t="s">
        <v>82</v>
      </c>
      <c r="F134" s="6">
        <v>204</v>
      </c>
      <c r="G134" s="8">
        <v>2.73</v>
      </c>
      <c r="H134" s="8">
        <f t="shared" si="22"/>
        <v>3.41</v>
      </c>
      <c r="I134" s="8">
        <f t="shared" si="23"/>
        <v>695.64</v>
      </c>
      <c r="J134" s="26">
        <f t="shared" si="24"/>
        <v>1.2202641523513581E-3</v>
      </c>
      <c r="K134" s="13"/>
    </row>
    <row r="135" spans="1:11" ht="29.45" customHeight="1" x14ac:dyDescent="0.2">
      <c r="A135" s="25" t="s">
        <v>209</v>
      </c>
      <c r="B135" s="6" t="s">
        <v>84</v>
      </c>
      <c r="C135" s="5" t="s">
        <v>30</v>
      </c>
      <c r="D135" s="5" t="s">
        <v>85</v>
      </c>
      <c r="E135" s="7" t="s">
        <v>38</v>
      </c>
      <c r="F135" s="6">
        <v>26</v>
      </c>
      <c r="G135" s="8">
        <v>80.569999999999993</v>
      </c>
      <c r="H135" s="8">
        <f t="shared" si="22"/>
        <v>100.63</v>
      </c>
      <c r="I135" s="8">
        <f t="shared" si="23"/>
        <v>2616.38</v>
      </c>
      <c r="J135" s="26">
        <f t="shared" si="24"/>
        <v>4.5895502313395529E-3</v>
      </c>
      <c r="K135" s="13"/>
    </row>
    <row r="136" spans="1:11" ht="76.5" x14ac:dyDescent="0.2">
      <c r="A136" s="25" t="s">
        <v>210</v>
      </c>
      <c r="B136" s="6" t="s">
        <v>87</v>
      </c>
      <c r="C136" s="5" t="s">
        <v>25</v>
      </c>
      <c r="D136" s="5" t="s">
        <v>88</v>
      </c>
      <c r="E136" s="7" t="s">
        <v>38</v>
      </c>
      <c r="F136" s="6">
        <v>26</v>
      </c>
      <c r="G136" s="8">
        <v>896.5</v>
      </c>
      <c r="H136" s="8">
        <f t="shared" si="22"/>
        <v>1119.81</v>
      </c>
      <c r="I136" s="8">
        <f t="shared" si="23"/>
        <v>29115.06</v>
      </c>
      <c r="J136" s="26">
        <f t="shared" si="24"/>
        <v>5.1072485785117208E-2</v>
      </c>
      <c r="K136" s="13"/>
    </row>
    <row r="137" spans="1:11" x14ac:dyDescent="0.2">
      <c r="A137" s="23" t="s">
        <v>211</v>
      </c>
      <c r="B137" s="2"/>
      <c r="C137" s="2"/>
      <c r="D137" s="2" t="s">
        <v>212</v>
      </c>
      <c r="E137" s="2"/>
      <c r="F137" s="3"/>
      <c r="G137" s="2"/>
      <c r="H137" s="2"/>
      <c r="I137" s="4">
        <v>24024.05</v>
      </c>
      <c r="J137" s="24">
        <f t="shared" si="24"/>
        <v>4.2142037561521253E-2</v>
      </c>
    </row>
    <row r="138" spans="1:11" ht="51" x14ac:dyDescent="0.2">
      <c r="A138" s="25" t="s">
        <v>213</v>
      </c>
      <c r="B138" s="6" t="s">
        <v>214</v>
      </c>
      <c r="C138" s="5" t="s">
        <v>30</v>
      </c>
      <c r="D138" s="5" t="s">
        <v>215</v>
      </c>
      <c r="E138" s="7" t="s">
        <v>38</v>
      </c>
      <c r="F138" s="6">
        <v>3</v>
      </c>
      <c r="G138" s="8">
        <v>545.89</v>
      </c>
      <c r="H138" s="8">
        <f t="shared" ref="H138:H143" si="25">TRUNC(G138 * (1 + 24.91 / 100), 2)</f>
        <v>681.87</v>
      </c>
      <c r="I138" s="8">
        <f t="shared" ref="I138:I143" si="26">TRUNC(F138 * H138, 2)</f>
        <v>2045.61</v>
      </c>
      <c r="J138" s="26">
        <f t="shared" si="24"/>
        <v>3.5883280902355551E-3</v>
      </c>
      <c r="K138" s="13"/>
    </row>
    <row r="139" spans="1:11" ht="43.15" customHeight="1" x14ac:dyDescent="0.2">
      <c r="A139" s="25" t="s">
        <v>216</v>
      </c>
      <c r="B139" s="6" t="s">
        <v>217</v>
      </c>
      <c r="C139" s="5" t="s">
        <v>30</v>
      </c>
      <c r="D139" s="5" t="s">
        <v>218</v>
      </c>
      <c r="E139" s="7" t="s">
        <v>38</v>
      </c>
      <c r="F139" s="6">
        <v>1</v>
      </c>
      <c r="G139" s="8">
        <v>461.76</v>
      </c>
      <c r="H139" s="8">
        <f t="shared" si="25"/>
        <v>576.78</v>
      </c>
      <c r="I139" s="8">
        <f t="shared" si="26"/>
        <v>576.78</v>
      </c>
      <c r="J139" s="26">
        <f t="shared" si="24"/>
        <v>1.0117646452090397E-3</v>
      </c>
      <c r="K139" s="13"/>
    </row>
    <row r="140" spans="1:11" ht="29.45" customHeight="1" x14ac:dyDescent="0.2">
      <c r="A140" s="27" t="s">
        <v>219</v>
      </c>
      <c r="B140" s="10" t="s">
        <v>220</v>
      </c>
      <c r="C140" s="9" t="s">
        <v>25</v>
      </c>
      <c r="D140" s="9" t="s">
        <v>221</v>
      </c>
      <c r="E140" s="11" t="s">
        <v>38</v>
      </c>
      <c r="F140" s="10">
        <v>4</v>
      </c>
      <c r="G140" s="12">
        <v>1150</v>
      </c>
      <c r="H140" s="12">
        <f t="shared" si="25"/>
        <v>1436.46</v>
      </c>
      <c r="I140" s="12">
        <f t="shared" si="26"/>
        <v>5745.84</v>
      </c>
      <c r="J140" s="28">
        <f t="shared" si="24"/>
        <v>1.0079125089337197E-2</v>
      </c>
      <c r="K140" s="13"/>
    </row>
    <row r="141" spans="1:11" ht="28.15" customHeight="1" x14ac:dyDescent="0.2">
      <c r="A141" s="25" t="s">
        <v>222</v>
      </c>
      <c r="B141" s="6" t="s">
        <v>223</v>
      </c>
      <c r="C141" s="5" t="s">
        <v>25</v>
      </c>
      <c r="D141" s="5" t="s">
        <v>224</v>
      </c>
      <c r="E141" s="7" t="s">
        <v>38</v>
      </c>
      <c r="F141" s="6">
        <v>7</v>
      </c>
      <c r="G141" s="8">
        <v>687.41</v>
      </c>
      <c r="H141" s="8">
        <f t="shared" si="25"/>
        <v>858.64</v>
      </c>
      <c r="I141" s="8">
        <f t="shared" si="26"/>
        <v>6010.48</v>
      </c>
      <c r="J141" s="26">
        <f t="shared" si="24"/>
        <v>1.0543346102042422E-2</v>
      </c>
      <c r="K141" s="13"/>
    </row>
    <row r="142" spans="1:11" ht="28.9" customHeight="1" x14ac:dyDescent="0.2">
      <c r="A142" s="25" t="s">
        <v>225</v>
      </c>
      <c r="B142" s="6" t="s">
        <v>226</v>
      </c>
      <c r="C142" s="5" t="s">
        <v>25</v>
      </c>
      <c r="D142" s="5" t="s">
        <v>227</v>
      </c>
      <c r="E142" s="7" t="s">
        <v>38</v>
      </c>
      <c r="F142" s="6">
        <v>1</v>
      </c>
      <c r="G142" s="8">
        <v>232.8</v>
      </c>
      <c r="H142" s="8">
        <f t="shared" si="25"/>
        <v>290.79000000000002</v>
      </c>
      <c r="I142" s="8">
        <f t="shared" si="26"/>
        <v>290.79000000000002</v>
      </c>
      <c r="J142" s="26">
        <f t="shared" si="24"/>
        <v>5.1009230760486949E-4</v>
      </c>
      <c r="K142" s="13"/>
    </row>
    <row r="143" spans="1:11" ht="51" x14ac:dyDescent="0.2">
      <c r="A143" s="25" t="s">
        <v>228</v>
      </c>
      <c r="B143" s="6" t="s">
        <v>229</v>
      </c>
      <c r="C143" s="5" t="s">
        <v>25</v>
      </c>
      <c r="D143" s="5" t="s">
        <v>230</v>
      </c>
      <c r="E143" s="7" t="s">
        <v>82</v>
      </c>
      <c r="F143" s="6">
        <v>150.54</v>
      </c>
      <c r="G143" s="8">
        <v>49.75</v>
      </c>
      <c r="H143" s="8">
        <f t="shared" si="25"/>
        <v>62.14</v>
      </c>
      <c r="I143" s="8">
        <f t="shared" si="26"/>
        <v>9354.5499999999993</v>
      </c>
      <c r="J143" s="26">
        <f t="shared" si="24"/>
        <v>1.640938132709217E-2</v>
      </c>
      <c r="K143" s="13"/>
    </row>
    <row r="144" spans="1:11" x14ac:dyDescent="0.2">
      <c r="A144" s="23" t="s">
        <v>231</v>
      </c>
      <c r="B144" s="2"/>
      <c r="C144" s="2"/>
      <c r="D144" s="2" t="s">
        <v>232</v>
      </c>
      <c r="E144" s="2"/>
      <c r="F144" s="3"/>
      <c r="G144" s="2"/>
      <c r="H144" s="2"/>
      <c r="I144" s="4">
        <v>56699.18</v>
      </c>
      <c r="J144" s="24">
        <f t="shared" si="24"/>
        <v>9.9459457221719685E-2</v>
      </c>
    </row>
    <row r="145" spans="1:11" ht="38.25" x14ac:dyDescent="0.2">
      <c r="A145" s="25" t="s">
        <v>233</v>
      </c>
      <c r="B145" s="6" t="s">
        <v>59</v>
      </c>
      <c r="C145" s="5" t="s">
        <v>25</v>
      </c>
      <c r="D145" s="5" t="s">
        <v>60</v>
      </c>
      <c r="E145" s="7" t="s">
        <v>38</v>
      </c>
      <c r="F145" s="6">
        <v>31</v>
      </c>
      <c r="G145" s="8">
        <v>44.61</v>
      </c>
      <c r="H145" s="8">
        <f t="shared" ref="H145:H154" si="27">TRUNC(G145 * (1 + 24.91 / 100), 2)</f>
        <v>55.72</v>
      </c>
      <c r="I145" s="8">
        <f t="shared" ref="I145:I154" si="28">TRUNC(F145 * H145, 2)</f>
        <v>1727.32</v>
      </c>
      <c r="J145" s="26">
        <f t="shared" si="24"/>
        <v>3.0299963711683453E-3</v>
      </c>
      <c r="K145" s="13"/>
    </row>
    <row r="146" spans="1:11" ht="51" x14ac:dyDescent="0.2">
      <c r="A146" s="25" t="s">
        <v>234</v>
      </c>
      <c r="B146" s="6" t="s">
        <v>62</v>
      </c>
      <c r="C146" s="5" t="s">
        <v>25</v>
      </c>
      <c r="D146" s="5" t="s">
        <v>63</v>
      </c>
      <c r="E146" s="7" t="s">
        <v>38</v>
      </c>
      <c r="F146" s="6">
        <v>20</v>
      </c>
      <c r="G146" s="8">
        <v>426.45</v>
      </c>
      <c r="H146" s="8">
        <f t="shared" si="27"/>
        <v>532.66999999999996</v>
      </c>
      <c r="I146" s="8">
        <f t="shared" si="28"/>
        <v>10653.4</v>
      </c>
      <c r="J146" s="26">
        <f t="shared" si="24"/>
        <v>1.868777258446892E-2</v>
      </c>
      <c r="K146" s="13"/>
    </row>
    <row r="147" spans="1:11" ht="25.5" x14ac:dyDescent="0.2">
      <c r="A147" s="25" t="s">
        <v>235</v>
      </c>
      <c r="B147" s="6" t="s">
        <v>65</v>
      </c>
      <c r="C147" s="5" t="s">
        <v>25</v>
      </c>
      <c r="D147" s="5" t="s">
        <v>66</v>
      </c>
      <c r="E147" s="7" t="s">
        <v>38</v>
      </c>
      <c r="F147" s="6">
        <v>64</v>
      </c>
      <c r="G147" s="8">
        <v>13.84</v>
      </c>
      <c r="H147" s="8">
        <f t="shared" si="27"/>
        <v>17.28</v>
      </c>
      <c r="I147" s="8">
        <f t="shared" si="28"/>
        <v>1105.92</v>
      </c>
      <c r="J147" s="26">
        <f t="shared" si="24"/>
        <v>1.9399610881611379E-3</v>
      </c>
      <c r="K147" s="13"/>
    </row>
    <row r="148" spans="1:11" ht="38.25" x14ac:dyDescent="0.2">
      <c r="A148" s="25" t="s">
        <v>236</v>
      </c>
      <c r="B148" s="6" t="s">
        <v>68</v>
      </c>
      <c r="C148" s="5" t="s">
        <v>25</v>
      </c>
      <c r="D148" s="5" t="s">
        <v>69</v>
      </c>
      <c r="E148" s="7" t="s">
        <v>38</v>
      </c>
      <c r="F148" s="6">
        <v>36</v>
      </c>
      <c r="G148" s="8">
        <v>52.9</v>
      </c>
      <c r="H148" s="8">
        <f t="shared" si="27"/>
        <v>66.069999999999993</v>
      </c>
      <c r="I148" s="8">
        <f t="shared" si="28"/>
        <v>2378.52</v>
      </c>
      <c r="J148" s="26">
        <f t="shared" si="24"/>
        <v>4.1723056345965622E-3</v>
      </c>
      <c r="K148" s="13"/>
    </row>
    <row r="149" spans="1:11" ht="38.25" x14ac:dyDescent="0.2">
      <c r="A149" s="25" t="s">
        <v>237</v>
      </c>
      <c r="B149" s="6" t="s">
        <v>71</v>
      </c>
      <c r="C149" s="5" t="s">
        <v>25</v>
      </c>
      <c r="D149" s="5" t="s">
        <v>72</v>
      </c>
      <c r="E149" s="7" t="s">
        <v>38</v>
      </c>
      <c r="F149" s="6">
        <v>36</v>
      </c>
      <c r="G149" s="8">
        <v>18.84</v>
      </c>
      <c r="H149" s="8">
        <f t="shared" si="27"/>
        <v>23.53</v>
      </c>
      <c r="I149" s="8">
        <f t="shared" si="28"/>
        <v>847.08</v>
      </c>
      <c r="J149" s="26">
        <f t="shared" si="24"/>
        <v>1.4859142058734236E-3</v>
      </c>
      <c r="K149" s="13"/>
    </row>
    <row r="150" spans="1:11" ht="38.25" x14ac:dyDescent="0.2">
      <c r="A150" s="25" t="s">
        <v>238</v>
      </c>
      <c r="B150" s="6" t="s">
        <v>74</v>
      </c>
      <c r="C150" s="5" t="s">
        <v>25</v>
      </c>
      <c r="D150" s="5" t="s">
        <v>75</v>
      </c>
      <c r="E150" s="7" t="s">
        <v>38</v>
      </c>
      <c r="F150" s="6">
        <v>2</v>
      </c>
      <c r="G150" s="8">
        <v>22.16</v>
      </c>
      <c r="H150" s="8">
        <f t="shared" si="27"/>
        <v>27.68</v>
      </c>
      <c r="I150" s="8">
        <f t="shared" si="28"/>
        <v>55.36</v>
      </c>
      <c r="J150" s="26">
        <f t="shared" si="24"/>
        <v>9.7110320674732885E-5</v>
      </c>
      <c r="K150" s="13"/>
    </row>
    <row r="151" spans="1:11" ht="38.25" x14ac:dyDescent="0.2">
      <c r="A151" s="25" t="s">
        <v>239</v>
      </c>
      <c r="B151" s="6" t="s">
        <v>77</v>
      </c>
      <c r="C151" s="5" t="s">
        <v>25</v>
      </c>
      <c r="D151" s="5" t="s">
        <v>78</v>
      </c>
      <c r="E151" s="7" t="s">
        <v>38</v>
      </c>
      <c r="F151" s="6">
        <v>2</v>
      </c>
      <c r="G151" s="8">
        <v>23.66</v>
      </c>
      <c r="H151" s="8">
        <f t="shared" si="27"/>
        <v>29.55</v>
      </c>
      <c r="I151" s="8">
        <f t="shared" si="28"/>
        <v>59.1</v>
      </c>
      <c r="J151" s="26">
        <f t="shared" si="24"/>
        <v>1.0367088063361116E-4</v>
      </c>
      <c r="K151" s="13"/>
    </row>
    <row r="152" spans="1:11" ht="38.25" x14ac:dyDescent="0.2">
      <c r="A152" s="25" t="s">
        <v>240</v>
      </c>
      <c r="B152" s="6" t="s">
        <v>80</v>
      </c>
      <c r="C152" s="5" t="s">
        <v>30</v>
      </c>
      <c r="D152" s="5" t="s">
        <v>81</v>
      </c>
      <c r="E152" s="7" t="s">
        <v>82</v>
      </c>
      <c r="F152" s="6">
        <v>240</v>
      </c>
      <c r="G152" s="8">
        <v>2.73</v>
      </c>
      <c r="H152" s="8">
        <f t="shared" si="27"/>
        <v>3.41</v>
      </c>
      <c r="I152" s="8">
        <f t="shared" si="28"/>
        <v>818.4</v>
      </c>
      <c r="J152" s="26">
        <f t="shared" si="24"/>
        <v>1.4356048851192449E-3</v>
      </c>
      <c r="K152" s="13"/>
    </row>
    <row r="153" spans="1:11" ht="38.25" x14ac:dyDescent="0.2">
      <c r="A153" s="25" t="s">
        <v>241</v>
      </c>
      <c r="B153" s="6" t="s">
        <v>84</v>
      </c>
      <c r="C153" s="5" t="s">
        <v>30</v>
      </c>
      <c r="D153" s="5" t="s">
        <v>85</v>
      </c>
      <c r="E153" s="7" t="s">
        <v>38</v>
      </c>
      <c r="F153" s="6">
        <v>32</v>
      </c>
      <c r="G153" s="8">
        <v>80.569999999999993</v>
      </c>
      <c r="H153" s="8">
        <f t="shared" si="27"/>
        <v>100.63</v>
      </c>
      <c r="I153" s="8">
        <f t="shared" si="28"/>
        <v>3220.16</v>
      </c>
      <c r="J153" s="26">
        <f t="shared" si="24"/>
        <v>5.6486772078025256E-3</v>
      </c>
      <c r="K153" s="13"/>
    </row>
    <row r="154" spans="1:11" ht="76.5" x14ac:dyDescent="0.2">
      <c r="A154" s="25" t="s">
        <v>242</v>
      </c>
      <c r="B154" s="6" t="s">
        <v>87</v>
      </c>
      <c r="C154" s="5" t="s">
        <v>25</v>
      </c>
      <c r="D154" s="5" t="s">
        <v>88</v>
      </c>
      <c r="E154" s="7" t="s">
        <v>38</v>
      </c>
      <c r="F154" s="6">
        <v>32</v>
      </c>
      <c r="G154" s="8">
        <v>896.5</v>
      </c>
      <c r="H154" s="8">
        <f t="shared" si="27"/>
        <v>1119.81</v>
      </c>
      <c r="I154" s="8">
        <f t="shared" si="28"/>
        <v>35833.919999999998</v>
      </c>
      <c r="J154" s="26">
        <f t="shared" si="24"/>
        <v>6.2858444043221176E-2</v>
      </c>
      <c r="K154" s="13"/>
    </row>
    <row r="155" spans="1:11" x14ac:dyDescent="0.2">
      <c r="A155" s="23" t="s">
        <v>243</v>
      </c>
      <c r="B155" s="2"/>
      <c r="C155" s="2"/>
      <c r="D155" s="2" t="s">
        <v>244</v>
      </c>
      <c r="E155" s="2"/>
      <c r="F155" s="3"/>
      <c r="G155" s="2"/>
      <c r="H155" s="2"/>
      <c r="I155" s="4">
        <v>45122.080000000002</v>
      </c>
      <c r="J155" s="24">
        <f t="shared" si="24"/>
        <v>7.9151366660241168E-2</v>
      </c>
    </row>
    <row r="156" spans="1:11" ht="38.25" x14ac:dyDescent="0.2">
      <c r="A156" s="25" t="s">
        <v>245</v>
      </c>
      <c r="B156" s="6" t="s">
        <v>59</v>
      </c>
      <c r="C156" s="5" t="s">
        <v>25</v>
      </c>
      <c r="D156" s="5" t="s">
        <v>60</v>
      </c>
      <c r="E156" s="7" t="s">
        <v>38</v>
      </c>
      <c r="F156" s="6">
        <v>23</v>
      </c>
      <c r="G156" s="8">
        <v>44.61</v>
      </c>
      <c r="H156" s="8">
        <f t="shared" ref="H156:H165" si="29">TRUNC(G156 * (1 + 24.91 / 100), 2)</f>
        <v>55.72</v>
      </c>
      <c r="I156" s="8">
        <f t="shared" ref="I156:I165" si="30">TRUNC(F156 * H156, 2)</f>
        <v>1281.56</v>
      </c>
      <c r="J156" s="26">
        <f t="shared" si="24"/>
        <v>2.2480618237700626E-3</v>
      </c>
      <c r="K156" s="13"/>
    </row>
    <row r="157" spans="1:11" ht="51" x14ac:dyDescent="0.2">
      <c r="A157" s="25" t="s">
        <v>246</v>
      </c>
      <c r="B157" s="6" t="s">
        <v>62</v>
      </c>
      <c r="C157" s="5" t="s">
        <v>25</v>
      </c>
      <c r="D157" s="5" t="s">
        <v>63</v>
      </c>
      <c r="E157" s="7" t="s">
        <v>38</v>
      </c>
      <c r="F157" s="6">
        <v>16</v>
      </c>
      <c r="G157" s="8">
        <v>426.45</v>
      </c>
      <c r="H157" s="8">
        <f t="shared" si="29"/>
        <v>532.66999999999996</v>
      </c>
      <c r="I157" s="8">
        <f t="shared" si="30"/>
        <v>8522.7199999999993</v>
      </c>
      <c r="J157" s="26">
        <f t="shared" si="24"/>
        <v>1.4950218067575134E-2</v>
      </c>
      <c r="K157" s="13"/>
    </row>
    <row r="158" spans="1:11" ht="25.5" x14ac:dyDescent="0.2">
      <c r="A158" s="25" t="s">
        <v>247</v>
      </c>
      <c r="B158" s="6" t="s">
        <v>65</v>
      </c>
      <c r="C158" s="5" t="s">
        <v>25</v>
      </c>
      <c r="D158" s="5" t="s">
        <v>66</v>
      </c>
      <c r="E158" s="7" t="s">
        <v>38</v>
      </c>
      <c r="F158" s="6">
        <v>52</v>
      </c>
      <c r="G158" s="8">
        <v>13.84</v>
      </c>
      <c r="H158" s="8">
        <f t="shared" si="29"/>
        <v>17.28</v>
      </c>
      <c r="I158" s="8">
        <f t="shared" si="30"/>
        <v>898.56</v>
      </c>
      <c r="J158" s="26">
        <f t="shared" si="24"/>
        <v>1.5762183841309244E-3</v>
      </c>
      <c r="K158" s="13"/>
    </row>
    <row r="159" spans="1:11" ht="38.25" x14ac:dyDescent="0.2">
      <c r="A159" s="25" t="s">
        <v>248</v>
      </c>
      <c r="B159" s="6" t="s">
        <v>68</v>
      </c>
      <c r="C159" s="5" t="s">
        <v>25</v>
      </c>
      <c r="D159" s="5" t="s">
        <v>69</v>
      </c>
      <c r="E159" s="7" t="s">
        <v>38</v>
      </c>
      <c r="F159" s="6">
        <v>20</v>
      </c>
      <c r="G159" s="8">
        <v>52.9</v>
      </c>
      <c r="H159" s="8">
        <f t="shared" si="29"/>
        <v>66.069999999999993</v>
      </c>
      <c r="I159" s="8">
        <f t="shared" si="30"/>
        <v>1321.4</v>
      </c>
      <c r="J159" s="26">
        <f t="shared" si="24"/>
        <v>2.3179475747758678E-3</v>
      </c>
      <c r="K159" s="13"/>
    </row>
    <row r="160" spans="1:11" ht="38.25" x14ac:dyDescent="0.2">
      <c r="A160" s="25" t="s">
        <v>249</v>
      </c>
      <c r="B160" s="6" t="s">
        <v>71</v>
      </c>
      <c r="C160" s="5" t="s">
        <v>25</v>
      </c>
      <c r="D160" s="5" t="s">
        <v>72</v>
      </c>
      <c r="E160" s="7" t="s">
        <v>38</v>
      </c>
      <c r="F160" s="6">
        <v>20</v>
      </c>
      <c r="G160" s="8">
        <v>18.84</v>
      </c>
      <c r="H160" s="8">
        <f t="shared" si="29"/>
        <v>23.53</v>
      </c>
      <c r="I160" s="8">
        <f t="shared" si="30"/>
        <v>470.6</v>
      </c>
      <c r="J160" s="26">
        <f t="shared" si="24"/>
        <v>8.2550789215190211E-4</v>
      </c>
      <c r="K160" s="13"/>
    </row>
    <row r="161" spans="1:11" ht="38.25" x14ac:dyDescent="0.2">
      <c r="A161" s="25" t="s">
        <v>250</v>
      </c>
      <c r="B161" s="6" t="s">
        <v>74</v>
      </c>
      <c r="C161" s="5" t="s">
        <v>25</v>
      </c>
      <c r="D161" s="5" t="s">
        <v>75</v>
      </c>
      <c r="E161" s="7" t="s">
        <v>38</v>
      </c>
      <c r="F161" s="6">
        <v>6</v>
      </c>
      <c r="G161" s="8">
        <v>22.16</v>
      </c>
      <c r="H161" s="8">
        <f t="shared" si="29"/>
        <v>27.68</v>
      </c>
      <c r="I161" s="8">
        <f t="shared" si="30"/>
        <v>166.08</v>
      </c>
      <c r="J161" s="26">
        <f t="shared" si="24"/>
        <v>2.9133096202419866E-4</v>
      </c>
      <c r="K161" s="13"/>
    </row>
    <row r="162" spans="1:11" ht="38.25" x14ac:dyDescent="0.2">
      <c r="A162" s="25" t="s">
        <v>251</v>
      </c>
      <c r="B162" s="6" t="s">
        <v>77</v>
      </c>
      <c r="C162" s="5" t="s">
        <v>25</v>
      </c>
      <c r="D162" s="5" t="s">
        <v>78</v>
      </c>
      <c r="E162" s="7" t="s">
        <v>38</v>
      </c>
      <c r="F162" s="6">
        <v>6</v>
      </c>
      <c r="G162" s="8">
        <v>23.66</v>
      </c>
      <c r="H162" s="8">
        <f t="shared" si="29"/>
        <v>29.55</v>
      </c>
      <c r="I162" s="8">
        <f t="shared" si="30"/>
        <v>177.3</v>
      </c>
      <c r="J162" s="26">
        <f t="shared" si="24"/>
        <v>3.1101264190083348E-4</v>
      </c>
      <c r="K162" s="13"/>
    </row>
    <row r="163" spans="1:11" ht="38.25" x14ac:dyDescent="0.2">
      <c r="A163" s="25" t="s">
        <v>252</v>
      </c>
      <c r="B163" s="6" t="s">
        <v>80</v>
      </c>
      <c r="C163" s="5" t="s">
        <v>30</v>
      </c>
      <c r="D163" s="5" t="s">
        <v>81</v>
      </c>
      <c r="E163" s="7" t="s">
        <v>82</v>
      </c>
      <c r="F163" s="6">
        <v>162</v>
      </c>
      <c r="G163" s="8">
        <v>2.73</v>
      </c>
      <c r="H163" s="8">
        <f t="shared" si="29"/>
        <v>3.41</v>
      </c>
      <c r="I163" s="8">
        <f t="shared" si="30"/>
        <v>552.41999999999996</v>
      </c>
      <c r="J163" s="26">
        <f t="shared" si="24"/>
        <v>9.6903329745549015E-4</v>
      </c>
      <c r="K163" s="13"/>
    </row>
    <row r="164" spans="1:11" ht="28.15" customHeight="1" x14ac:dyDescent="0.2">
      <c r="A164" s="25" t="s">
        <v>253</v>
      </c>
      <c r="B164" s="6" t="s">
        <v>84</v>
      </c>
      <c r="C164" s="5" t="s">
        <v>30</v>
      </c>
      <c r="D164" s="5" t="s">
        <v>85</v>
      </c>
      <c r="E164" s="7" t="s">
        <v>38</v>
      </c>
      <c r="F164" s="6">
        <v>26</v>
      </c>
      <c r="G164" s="8">
        <v>80.569999999999993</v>
      </c>
      <c r="H164" s="8">
        <f t="shared" si="29"/>
        <v>100.63</v>
      </c>
      <c r="I164" s="8">
        <f t="shared" si="30"/>
        <v>2616.38</v>
      </c>
      <c r="J164" s="26">
        <f t="shared" si="24"/>
        <v>4.5895502313395529E-3</v>
      </c>
      <c r="K164" s="13"/>
    </row>
    <row r="165" spans="1:11" ht="76.5" x14ac:dyDescent="0.2">
      <c r="A165" s="25" t="s">
        <v>254</v>
      </c>
      <c r="B165" s="6" t="s">
        <v>87</v>
      </c>
      <c r="C165" s="5" t="s">
        <v>25</v>
      </c>
      <c r="D165" s="5" t="s">
        <v>88</v>
      </c>
      <c r="E165" s="7" t="s">
        <v>38</v>
      </c>
      <c r="F165" s="6">
        <v>26</v>
      </c>
      <c r="G165" s="8">
        <v>896.5</v>
      </c>
      <c r="H165" s="8">
        <f t="shared" si="29"/>
        <v>1119.81</v>
      </c>
      <c r="I165" s="8">
        <f t="shared" si="30"/>
        <v>29115.06</v>
      </c>
      <c r="J165" s="26">
        <f t="shared" si="24"/>
        <v>5.1072485785117208E-2</v>
      </c>
      <c r="K165" s="13"/>
    </row>
    <row r="166" spans="1:11" x14ac:dyDescent="0.2">
      <c r="A166" s="23" t="s">
        <v>255</v>
      </c>
      <c r="B166" s="2"/>
      <c r="C166" s="2"/>
      <c r="D166" s="2" t="s">
        <v>256</v>
      </c>
      <c r="E166" s="2"/>
      <c r="F166" s="3"/>
      <c r="G166" s="2"/>
      <c r="H166" s="2"/>
      <c r="I166" s="4">
        <v>18585.919999999998</v>
      </c>
      <c r="J166" s="24">
        <f t="shared" si="24"/>
        <v>3.2602685174041392E-2</v>
      </c>
    </row>
    <row r="167" spans="1:11" ht="38.25" x14ac:dyDescent="0.2">
      <c r="A167" s="25" t="s">
        <v>257</v>
      </c>
      <c r="B167" s="6" t="s">
        <v>59</v>
      </c>
      <c r="C167" s="5" t="s">
        <v>25</v>
      </c>
      <c r="D167" s="5" t="s">
        <v>60</v>
      </c>
      <c r="E167" s="7" t="s">
        <v>38</v>
      </c>
      <c r="F167" s="6">
        <v>9</v>
      </c>
      <c r="G167" s="8">
        <v>44.61</v>
      </c>
      <c r="H167" s="8">
        <f t="shared" ref="H167:H176" si="31">TRUNC(G167 * (1 + 24.91 / 100), 2)</f>
        <v>55.72</v>
      </c>
      <c r="I167" s="8">
        <f t="shared" ref="I167:I176" si="32">TRUNC(F167 * H167, 2)</f>
        <v>501.48</v>
      </c>
      <c r="J167" s="26">
        <f t="shared" si="24"/>
        <v>8.7967636582306804E-4</v>
      </c>
      <c r="K167" s="13"/>
    </row>
    <row r="168" spans="1:11" ht="51" x14ac:dyDescent="0.2">
      <c r="A168" s="25" t="s">
        <v>258</v>
      </c>
      <c r="B168" s="6" t="s">
        <v>62</v>
      </c>
      <c r="C168" s="5" t="s">
        <v>25</v>
      </c>
      <c r="D168" s="5" t="s">
        <v>63</v>
      </c>
      <c r="E168" s="7" t="s">
        <v>38</v>
      </c>
      <c r="F168" s="6">
        <v>8</v>
      </c>
      <c r="G168" s="8">
        <v>426.45</v>
      </c>
      <c r="H168" s="8">
        <f t="shared" si="31"/>
        <v>532.66999999999996</v>
      </c>
      <c r="I168" s="8">
        <f t="shared" si="32"/>
        <v>4261.3599999999997</v>
      </c>
      <c r="J168" s="26">
        <f t="shared" si="24"/>
        <v>7.4751090337875671E-3</v>
      </c>
      <c r="K168" s="13"/>
    </row>
    <row r="169" spans="1:11" ht="25.5" x14ac:dyDescent="0.2">
      <c r="A169" s="25" t="s">
        <v>259</v>
      </c>
      <c r="B169" s="6" t="s">
        <v>65</v>
      </c>
      <c r="C169" s="5" t="s">
        <v>25</v>
      </c>
      <c r="D169" s="5" t="s">
        <v>66</v>
      </c>
      <c r="E169" s="7" t="s">
        <v>38</v>
      </c>
      <c r="F169" s="6">
        <v>20</v>
      </c>
      <c r="G169" s="8">
        <v>13.84</v>
      </c>
      <c r="H169" s="8">
        <f t="shared" si="31"/>
        <v>17.28</v>
      </c>
      <c r="I169" s="8">
        <f t="shared" si="32"/>
        <v>345.6</v>
      </c>
      <c r="J169" s="26">
        <f t="shared" si="24"/>
        <v>6.0623784005035559E-4</v>
      </c>
      <c r="K169" s="13"/>
    </row>
    <row r="170" spans="1:11" ht="38.25" x14ac:dyDescent="0.2">
      <c r="A170" s="25" t="s">
        <v>260</v>
      </c>
      <c r="B170" s="6" t="s">
        <v>68</v>
      </c>
      <c r="C170" s="5" t="s">
        <v>25</v>
      </c>
      <c r="D170" s="5" t="s">
        <v>69</v>
      </c>
      <c r="E170" s="7" t="s">
        <v>38</v>
      </c>
      <c r="F170" s="6">
        <v>8</v>
      </c>
      <c r="G170" s="8">
        <v>52.9</v>
      </c>
      <c r="H170" s="8">
        <f t="shared" si="31"/>
        <v>66.069999999999993</v>
      </c>
      <c r="I170" s="8">
        <f t="shared" si="32"/>
        <v>528.55999999999995</v>
      </c>
      <c r="J170" s="26">
        <f t="shared" si="24"/>
        <v>9.2717902991034697E-4</v>
      </c>
      <c r="K170" s="13"/>
    </row>
    <row r="171" spans="1:11" ht="38.25" x14ac:dyDescent="0.2">
      <c r="A171" s="25" t="s">
        <v>261</v>
      </c>
      <c r="B171" s="6" t="s">
        <v>71</v>
      </c>
      <c r="C171" s="5" t="s">
        <v>25</v>
      </c>
      <c r="D171" s="5" t="s">
        <v>72</v>
      </c>
      <c r="E171" s="7" t="s">
        <v>38</v>
      </c>
      <c r="F171" s="6">
        <v>8</v>
      </c>
      <c r="G171" s="8">
        <v>18.84</v>
      </c>
      <c r="H171" s="8">
        <f t="shared" si="31"/>
        <v>23.53</v>
      </c>
      <c r="I171" s="8">
        <f t="shared" si="32"/>
        <v>188.24</v>
      </c>
      <c r="J171" s="26">
        <f t="shared" si="24"/>
        <v>3.3020315686076081E-4</v>
      </c>
      <c r="K171" s="13"/>
    </row>
    <row r="172" spans="1:11" ht="38.25" x14ac:dyDescent="0.2">
      <c r="A172" s="25" t="s">
        <v>262</v>
      </c>
      <c r="B172" s="6" t="s">
        <v>74</v>
      </c>
      <c r="C172" s="5" t="s">
        <v>25</v>
      </c>
      <c r="D172" s="5" t="s">
        <v>75</v>
      </c>
      <c r="E172" s="7" t="s">
        <v>38</v>
      </c>
      <c r="F172" s="6">
        <v>4</v>
      </c>
      <c r="G172" s="8">
        <v>22.16</v>
      </c>
      <c r="H172" s="8">
        <f t="shared" si="31"/>
        <v>27.68</v>
      </c>
      <c r="I172" s="8">
        <f t="shared" si="32"/>
        <v>110.72</v>
      </c>
      <c r="J172" s="26">
        <f t="shared" si="24"/>
        <v>1.9422064134946577E-4</v>
      </c>
      <c r="K172" s="13"/>
    </row>
    <row r="173" spans="1:11" ht="38.25" x14ac:dyDescent="0.2">
      <c r="A173" s="25" t="s">
        <v>263</v>
      </c>
      <c r="B173" s="6" t="s">
        <v>77</v>
      </c>
      <c r="C173" s="5" t="s">
        <v>25</v>
      </c>
      <c r="D173" s="5" t="s">
        <v>78</v>
      </c>
      <c r="E173" s="7" t="s">
        <v>38</v>
      </c>
      <c r="F173" s="6">
        <v>4</v>
      </c>
      <c r="G173" s="8">
        <v>23.66</v>
      </c>
      <c r="H173" s="8">
        <f t="shared" si="31"/>
        <v>29.55</v>
      </c>
      <c r="I173" s="8">
        <f t="shared" si="32"/>
        <v>118.2</v>
      </c>
      <c r="J173" s="26">
        <f t="shared" si="24"/>
        <v>2.0734176126722232E-4</v>
      </c>
      <c r="K173" s="13"/>
    </row>
    <row r="174" spans="1:11" ht="38.25" x14ac:dyDescent="0.2">
      <c r="A174" s="25" t="s">
        <v>264</v>
      </c>
      <c r="B174" s="6" t="s">
        <v>80</v>
      </c>
      <c r="C174" s="5" t="s">
        <v>30</v>
      </c>
      <c r="D174" s="5" t="s">
        <v>81</v>
      </c>
      <c r="E174" s="7" t="s">
        <v>82</v>
      </c>
      <c r="F174" s="6">
        <v>96</v>
      </c>
      <c r="G174" s="8">
        <v>2.73</v>
      </c>
      <c r="H174" s="8">
        <f t="shared" si="31"/>
        <v>3.41</v>
      </c>
      <c r="I174" s="8">
        <f t="shared" si="32"/>
        <v>327.36</v>
      </c>
      <c r="J174" s="26">
        <f t="shared" si="24"/>
        <v>5.7424195404769791E-4</v>
      </c>
      <c r="K174" s="13"/>
    </row>
    <row r="175" spans="1:11" ht="38.25" x14ac:dyDescent="0.2">
      <c r="A175" s="25" t="s">
        <v>265</v>
      </c>
      <c r="B175" s="6" t="s">
        <v>84</v>
      </c>
      <c r="C175" s="5" t="s">
        <v>30</v>
      </c>
      <c r="D175" s="5" t="s">
        <v>85</v>
      </c>
      <c r="E175" s="7" t="s">
        <v>38</v>
      </c>
      <c r="F175" s="6">
        <v>10</v>
      </c>
      <c r="G175" s="8">
        <v>80.569999999999993</v>
      </c>
      <c r="H175" s="8">
        <f t="shared" si="31"/>
        <v>100.63</v>
      </c>
      <c r="I175" s="8">
        <f t="shared" si="32"/>
        <v>1006.3</v>
      </c>
      <c r="J175" s="26">
        <f t="shared" si="24"/>
        <v>1.7652116274382893E-3</v>
      </c>
      <c r="K175" s="13"/>
    </row>
    <row r="176" spans="1:11" ht="76.5" x14ac:dyDescent="0.2">
      <c r="A176" s="25" t="s">
        <v>266</v>
      </c>
      <c r="B176" s="6" t="s">
        <v>87</v>
      </c>
      <c r="C176" s="5" t="s">
        <v>25</v>
      </c>
      <c r="D176" s="5" t="s">
        <v>88</v>
      </c>
      <c r="E176" s="7" t="s">
        <v>38</v>
      </c>
      <c r="F176" s="6">
        <v>10</v>
      </c>
      <c r="G176" s="8">
        <v>896.5</v>
      </c>
      <c r="H176" s="8">
        <f t="shared" si="31"/>
        <v>1119.81</v>
      </c>
      <c r="I176" s="8">
        <f t="shared" si="32"/>
        <v>11198.1</v>
      </c>
      <c r="J176" s="26">
        <f t="shared" si="24"/>
        <v>1.9643263763506617E-2</v>
      </c>
      <c r="K176" s="13"/>
    </row>
    <row r="177" spans="1:11" x14ac:dyDescent="0.2">
      <c r="A177" s="23" t="s">
        <v>267</v>
      </c>
      <c r="B177" s="2"/>
      <c r="C177" s="2"/>
      <c r="D177" s="2" t="s">
        <v>268</v>
      </c>
      <c r="E177" s="2"/>
      <c r="F177" s="3"/>
      <c r="G177" s="2"/>
      <c r="H177" s="2"/>
      <c r="I177" s="4">
        <v>18059.900000000001</v>
      </c>
      <c r="J177" s="24">
        <f t="shared" si="24"/>
        <v>3.1679961711589752E-2</v>
      </c>
    </row>
    <row r="178" spans="1:11" ht="38.25" x14ac:dyDescent="0.2">
      <c r="A178" s="25" t="s">
        <v>269</v>
      </c>
      <c r="B178" s="6" t="s">
        <v>59</v>
      </c>
      <c r="C178" s="5" t="s">
        <v>25</v>
      </c>
      <c r="D178" s="5" t="s">
        <v>60</v>
      </c>
      <c r="E178" s="7" t="s">
        <v>38</v>
      </c>
      <c r="F178" s="6">
        <v>11</v>
      </c>
      <c r="G178" s="8">
        <v>44.61</v>
      </c>
      <c r="H178" s="8">
        <f t="shared" ref="H178:H187" si="33">TRUNC(G178 * (1 + 24.91 / 100), 2)</f>
        <v>55.72</v>
      </c>
      <c r="I178" s="8">
        <f t="shared" ref="I178:I187" si="34">TRUNC(F178 * H178, 2)</f>
        <v>612.91999999999996</v>
      </c>
      <c r="J178" s="26">
        <f t="shared" si="24"/>
        <v>1.0751600026726387E-3</v>
      </c>
      <c r="K178" s="13"/>
    </row>
    <row r="179" spans="1:11" ht="51" x14ac:dyDescent="0.2">
      <c r="A179" s="25" t="s">
        <v>270</v>
      </c>
      <c r="B179" s="6" t="s">
        <v>62</v>
      </c>
      <c r="C179" s="5" t="s">
        <v>25</v>
      </c>
      <c r="D179" s="5" t="s">
        <v>63</v>
      </c>
      <c r="E179" s="7" t="s">
        <v>38</v>
      </c>
      <c r="F179" s="6">
        <v>5</v>
      </c>
      <c r="G179" s="8">
        <v>426.45</v>
      </c>
      <c r="H179" s="8">
        <f t="shared" si="33"/>
        <v>532.66999999999996</v>
      </c>
      <c r="I179" s="8">
        <f t="shared" si="34"/>
        <v>2663.35</v>
      </c>
      <c r="J179" s="26">
        <f t="shared" si="24"/>
        <v>4.6719431461172299E-3</v>
      </c>
      <c r="K179" s="13"/>
    </row>
    <row r="180" spans="1:11" ht="25.5" x14ac:dyDescent="0.2">
      <c r="A180" s="25" t="s">
        <v>271</v>
      </c>
      <c r="B180" s="6" t="s">
        <v>65</v>
      </c>
      <c r="C180" s="5" t="s">
        <v>25</v>
      </c>
      <c r="D180" s="5" t="s">
        <v>66</v>
      </c>
      <c r="E180" s="7" t="s">
        <v>38</v>
      </c>
      <c r="F180" s="6">
        <v>22</v>
      </c>
      <c r="G180" s="8">
        <v>13.84</v>
      </c>
      <c r="H180" s="8">
        <f t="shared" si="33"/>
        <v>17.28</v>
      </c>
      <c r="I180" s="8">
        <f t="shared" si="34"/>
        <v>380.16</v>
      </c>
      <c r="J180" s="26">
        <f t="shared" si="24"/>
        <v>6.6686162405539117E-4</v>
      </c>
      <c r="K180" s="13"/>
    </row>
    <row r="181" spans="1:11" ht="38.25" x14ac:dyDescent="0.2">
      <c r="A181" s="25" t="s">
        <v>272</v>
      </c>
      <c r="B181" s="6" t="s">
        <v>68</v>
      </c>
      <c r="C181" s="5" t="s">
        <v>25</v>
      </c>
      <c r="D181" s="5" t="s">
        <v>69</v>
      </c>
      <c r="E181" s="7" t="s">
        <v>38</v>
      </c>
      <c r="F181" s="6">
        <v>8</v>
      </c>
      <c r="G181" s="8">
        <v>52.9</v>
      </c>
      <c r="H181" s="8">
        <f t="shared" si="33"/>
        <v>66.069999999999993</v>
      </c>
      <c r="I181" s="8">
        <f t="shared" si="34"/>
        <v>528.55999999999995</v>
      </c>
      <c r="J181" s="26">
        <f t="shared" si="24"/>
        <v>9.2717902991034697E-4</v>
      </c>
      <c r="K181" s="13"/>
    </row>
    <row r="182" spans="1:11" ht="38.25" x14ac:dyDescent="0.2">
      <c r="A182" s="25" t="s">
        <v>273</v>
      </c>
      <c r="B182" s="6" t="s">
        <v>71</v>
      </c>
      <c r="C182" s="5" t="s">
        <v>25</v>
      </c>
      <c r="D182" s="5" t="s">
        <v>72</v>
      </c>
      <c r="E182" s="7" t="s">
        <v>38</v>
      </c>
      <c r="F182" s="6">
        <v>8</v>
      </c>
      <c r="G182" s="8">
        <v>18.84</v>
      </c>
      <c r="H182" s="8">
        <f t="shared" si="33"/>
        <v>23.53</v>
      </c>
      <c r="I182" s="8">
        <f t="shared" si="34"/>
        <v>188.24</v>
      </c>
      <c r="J182" s="26">
        <f t="shared" si="24"/>
        <v>3.3020315686076081E-4</v>
      </c>
      <c r="K182" s="13"/>
    </row>
    <row r="183" spans="1:11" ht="38.25" x14ac:dyDescent="0.2">
      <c r="A183" s="25" t="s">
        <v>274</v>
      </c>
      <c r="B183" s="6" t="s">
        <v>74</v>
      </c>
      <c r="C183" s="5" t="s">
        <v>25</v>
      </c>
      <c r="D183" s="5" t="s">
        <v>75</v>
      </c>
      <c r="E183" s="7" t="s">
        <v>38</v>
      </c>
      <c r="F183" s="6">
        <v>1</v>
      </c>
      <c r="G183" s="8">
        <v>22.16</v>
      </c>
      <c r="H183" s="8">
        <f t="shared" si="33"/>
        <v>27.68</v>
      </c>
      <c r="I183" s="8">
        <f t="shared" si="34"/>
        <v>27.68</v>
      </c>
      <c r="J183" s="26">
        <f t="shared" si="24"/>
        <v>4.8555160337366443E-5</v>
      </c>
      <c r="K183" s="13"/>
    </row>
    <row r="184" spans="1:11" ht="38.25" x14ac:dyDescent="0.2">
      <c r="A184" s="25" t="s">
        <v>275</v>
      </c>
      <c r="B184" s="6" t="s">
        <v>77</v>
      </c>
      <c r="C184" s="5" t="s">
        <v>25</v>
      </c>
      <c r="D184" s="5" t="s">
        <v>78</v>
      </c>
      <c r="E184" s="7" t="s">
        <v>38</v>
      </c>
      <c r="F184" s="6">
        <v>1</v>
      </c>
      <c r="G184" s="8">
        <v>23.66</v>
      </c>
      <c r="H184" s="8">
        <f t="shared" si="33"/>
        <v>29.55</v>
      </c>
      <c r="I184" s="8">
        <f t="shared" si="34"/>
        <v>29.55</v>
      </c>
      <c r="J184" s="26">
        <f t="shared" si="24"/>
        <v>5.183544031680558E-5</v>
      </c>
      <c r="K184" s="13"/>
    </row>
    <row r="185" spans="1:11" ht="38.25" x14ac:dyDescent="0.2">
      <c r="A185" s="25" t="s">
        <v>276</v>
      </c>
      <c r="B185" s="6" t="s">
        <v>80</v>
      </c>
      <c r="C185" s="5" t="s">
        <v>30</v>
      </c>
      <c r="D185" s="5" t="s">
        <v>81</v>
      </c>
      <c r="E185" s="7" t="s">
        <v>82</v>
      </c>
      <c r="F185" s="6">
        <v>60</v>
      </c>
      <c r="G185" s="8">
        <v>2.73</v>
      </c>
      <c r="H185" s="8">
        <f t="shared" si="33"/>
        <v>3.41</v>
      </c>
      <c r="I185" s="8">
        <f t="shared" si="34"/>
        <v>204.6</v>
      </c>
      <c r="J185" s="26">
        <f t="shared" si="24"/>
        <v>3.5890122127981122E-4</v>
      </c>
      <c r="K185" s="13"/>
    </row>
    <row r="186" spans="1:11" ht="38.25" x14ac:dyDescent="0.2">
      <c r="A186" s="25" t="s">
        <v>277</v>
      </c>
      <c r="B186" s="6" t="s">
        <v>84</v>
      </c>
      <c r="C186" s="5" t="s">
        <v>30</v>
      </c>
      <c r="D186" s="5" t="s">
        <v>85</v>
      </c>
      <c r="E186" s="7" t="s">
        <v>38</v>
      </c>
      <c r="F186" s="6">
        <v>11</v>
      </c>
      <c r="G186" s="8">
        <v>80.569999999999993</v>
      </c>
      <c r="H186" s="8">
        <f t="shared" si="33"/>
        <v>100.63</v>
      </c>
      <c r="I186" s="8">
        <f t="shared" si="34"/>
        <v>1106.93</v>
      </c>
      <c r="J186" s="26">
        <f t="shared" si="24"/>
        <v>1.9417327901821186E-3</v>
      </c>
      <c r="K186" s="13"/>
    </row>
    <row r="187" spans="1:11" ht="76.5" x14ac:dyDescent="0.2">
      <c r="A187" s="25" t="s">
        <v>278</v>
      </c>
      <c r="B187" s="6" t="s">
        <v>87</v>
      </c>
      <c r="C187" s="5" t="s">
        <v>25</v>
      </c>
      <c r="D187" s="5" t="s">
        <v>88</v>
      </c>
      <c r="E187" s="7" t="s">
        <v>38</v>
      </c>
      <c r="F187" s="6">
        <v>11</v>
      </c>
      <c r="G187" s="8">
        <v>896.5</v>
      </c>
      <c r="H187" s="8">
        <f t="shared" si="33"/>
        <v>1119.81</v>
      </c>
      <c r="I187" s="8">
        <f t="shared" si="34"/>
        <v>12317.91</v>
      </c>
      <c r="J187" s="26">
        <f t="shared" si="24"/>
        <v>2.1607590139857278E-2</v>
      </c>
      <c r="K187" s="13"/>
    </row>
    <row r="188" spans="1:11" x14ac:dyDescent="0.2">
      <c r="A188" s="23" t="s">
        <v>279</v>
      </c>
      <c r="B188" s="2"/>
      <c r="C188" s="2"/>
      <c r="D188" s="2" t="s">
        <v>326</v>
      </c>
      <c r="E188" s="2"/>
      <c r="F188" s="3"/>
      <c r="G188" s="2"/>
      <c r="H188" s="2"/>
      <c r="I188" s="4">
        <v>11433.41</v>
      </c>
      <c r="J188" s="24">
        <f t="shared" si="24"/>
        <v>2.0056035251186738E-2</v>
      </c>
    </row>
    <row r="189" spans="1:11" ht="38.25" x14ac:dyDescent="0.2">
      <c r="A189" s="25" t="s">
        <v>280</v>
      </c>
      <c r="B189" s="6" t="s">
        <v>59</v>
      </c>
      <c r="C189" s="5" t="s">
        <v>25</v>
      </c>
      <c r="D189" s="5" t="s">
        <v>60</v>
      </c>
      <c r="E189" s="7" t="s">
        <v>38</v>
      </c>
      <c r="F189" s="6">
        <v>7</v>
      </c>
      <c r="G189" s="8">
        <v>44.61</v>
      </c>
      <c r="H189" s="8">
        <f t="shared" ref="H189:H196" si="35">TRUNC(G189 * (1 + 24.91 / 100), 2)</f>
        <v>55.72</v>
      </c>
      <c r="I189" s="8">
        <f t="shared" ref="I189:I196" si="36">TRUNC(F189 * H189, 2)</f>
        <v>390.04</v>
      </c>
      <c r="J189" s="26">
        <f t="shared" si="24"/>
        <v>6.8419272897349737E-4</v>
      </c>
      <c r="K189" s="13"/>
    </row>
    <row r="190" spans="1:11" ht="51" x14ac:dyDescent="0.2">
      <c r="A190" s="25" t="s">
        <v>281</v>
      </c>
      <c r="B190" s="6" t="s">
        <v>62</v>
      </c>
      <c r="C190" s="5" t="s">
        <v>25</v>
      </c>
      <c r="D190" s="5" t="s">
        <v>63</v>
      </c>
      <c r="E190" s="7" t="s">
        <v>38</v>
      </c>
      <c r="F190" s="6">
        <v>3</v>
      </c>
      <c r="G190" s="8">
        <v>426.45</v>
      </c>
      <c r="H190" s="8">
        <f t="shared" si="35"/>
        <v>532.66999999999996</v>
      </c>
      <c r="I190" s="8">
        <f t="shared" si="36"/>
        <v>1598.01</v>
      </c>
      <c r="J190" s="26">
        <f t="shared" si="24"/>
        <v>2.8031658876703377E-3</v>
      </c>
      <c r="K190" s="13"/>
    </row>
    <row r="191" spans="1:11" ht="25.5" x14ac:dyDescent="0.2">
      <c r="A191" s="25" t="s">
        <v>282</v>
      </c>
      <c r="B191" s="6" t="s">
        <v>65</v>
      </c>
      <c r="C191" s="5" t="s">
        <v>25</v>
      </c>
      <c r="D191" s="5" t="s">
        <v>66</v>
      </c>
      <c r="E191" s="7" t="s">
        <v>38</v>
      </c>
      <c r="F191" s="6">
        <v>14</v>
      </c>
      <c r="G191" s="8">
        <v>13.84</v>
      </c>
      <c r="H191" s="8">
        <f t="shared" si="35"/>
        <v>17.28</v>
      </c>
      <c r="I191" s="8">
        <f t="shared" si="36"/>
        <v>241.92</v>
      </c>
      <c r="J191" s="26">
        <f t="shared" si="24"/>
        <v>4.243664880352489E-4</v>
      </c>
      <c r="K191" s="13"/>
    </row>
    <row r="192" spans="1:11" ht="38.25" x14ac:dyDescent="0.2">
      <c r="A192" s="25" t="s">
        <v>283</v>
      </c>
      <c r="B192" s="6" t="s">
        <v>68</v>
      </c>
      <c r="C192" s="5" t="s">
        <v>25</v>
      </c>
      <c r="D192" s="5" t="s">
        <v>69</v>
      </c>
      <c r="E192" s="7" t="s">
        <v>38</v>
      </c>
      <c r="F192" s="6">
        <v>6</v>
      </c>
      <c r="G192" s="8">
        <v>52.9</v>
      </c>
      <c r="H192" s="8">
        <f t="shared" si="35"/>
        <v>66.069999999999993</v>
      </c>
      <c r="I192" s="8">
        <f t="shared" si="36"/>
        <v>396.42</v>
      </c>
      <c r="J192" s="26">
        <f t="shared" si="24"/>
        <v>6.9538427243276033E-4</v>
      </c>
      <c r="K192" s="13"/>
    </row>
    <row r="193" spans="1:11" ht="38.25" x14ac:dyDescent="0.2">
      <c r="A193" s="25" t="s">
        <v>284</v>
      </c>
      <c r="B193" s="6" t="s">
        <v>71</v>
      </c>
      <c r="C193" s="5" t="s">
        <v>25</v>
      </c>
      <c r="D193" s="5" t="s">
        <v>72</v>
      </c>
      <c r="E193" s="7" t="s">
        <v>38</v>
      </c>
      <c r="F193" s="6">
        <v>6</v>
      </c>
      <c r="G193" s="8">
        <v>18.84</v>
      </c>
      <c r="H193" s="8">
        <f t="shared" si="35"/>
        <v>23.53</v>
      </c>
      <c r="I193" s="8">
        <f t="shared" si="36"/>
        <v>141.18</v>
      </c>
      <c r="J193" s="26">
        <f t="shared" si="24"/>
        <v>2.4765236764557062E-4</v>
      </c>
      <c r="K193" s="13"/>
    </row>
    <row r="194" spans="1:11" ht="38.25" x14ac:dyDescent="0.2">
      <c r="A194" s="25" t="s">
        <v>285</v>
      </c>
      <c r="B194" s="6" t="s">
        <v>80</v>
      </c>
      <c r="C194" s="5" t="s">
        <v>30</v>
      </c>
      <c r="D194" s="5" t="s">
        <v>81</v>
      </c>
      <c r="E194" s="7" t="s">
        <v>82</v>
      </c>
      <c r="F194" s="6">
        <v>36</v>
      </c>
      <c r="G194" s="8">
        <v>2.73</v>
      </c>
      <c r="H194" s="8">
        <f t="shared" si="35"/>
        <v>3.41</v>
      </c>
      <c r="I194" s="8">
        <f t="shared" si="36"/>
        <v>122.76</v>
      </c>
      <c r="J194" s="26">
        <f t="shared" si="24"/>
        <v>2.1534073276788674E-4</v>
      </c>
      <c r="K194" s="13"/>
    </row>
    <row r="195" spans="1:11" ht="29.45" customHeight="1" x14ac:dyDescent="0.2">
      <c r="A195" s="25" t="s">
        <v>286</v>
      </c>
      <c r="B195" s="6" t="s">
        <v>84</v>
      </c>
      <c r="C195" s="5" t="s">
        <v>30</v>
      </c>
      <c r="D195" s="5" t="s">
        <v>85</v>
      </c>
      <c r="E195" s="7" t="s">
        <v>38</v>
      </c>
      <c r="F195" s="6">
        <v>7</v>
      </c>
      <c r="G195" s="8">
        <v>80.569999999999993</v>
      </c>
      <c r="H195" s="8">
        <f t="shared" si="35"/>
        <v>100.63</v>
      </c>
      <c r="I195" s="8">
        <f t="shared" si="36"/>
        <v>704.41</v>
      </c>
      <c r="J195" s="26">
        <f t="shared" si="24"/>
        <v>1.2356481392068026E-3</v>
      </c>
      <c r="K195" s="13"/>
    </row>
    <row r="196" spans="1:11" ht="76.5" x14ac:dyDescent="0.2">
      <c r="A196" s="25" t="s">
        <v>287</v>
      </c>
      <c r="B196" s="6" t="s">
        <v>87</v>
      </c>
      <c r="C196" s="5" t="s">
        <v>25</v>
      </c>
      <c r="D196" s="5" t="s">
        <v>88</v>
      </c>
      <c r="E196" s="7" t="s">
        <v>38</v>
      </c>
      <c r="F196" s="6">
        <v>7</v>
      </c>
      <c r="G196" s="8">
        <v>896.5</v>
      </c>
      <c r="H196" s="8">
        <f t="shared" si="35"/>
        <v>1119.81</v>
      </c>
      <c r="I196" s="8">
        <f t="shared" si="36"/>
        <v>7838.67</v>
      </c>
      <c r="J196" s="26">
        <f t="shared" si="24"/>
        <v>1.3750284634454633E-2</v>
      </c>
      <c r="K196" s="13"/>
    </row>
    <row r="197" spans="1:11" x14ac:dyDescent="0.2">
      <c r="A197" s="23" t="s">
        <v>291</v>
      </c>
      <c r="B197" s="2"/>
      <c r="C197" s="2"/>
      <c r="D197" s="2" t="s">
        <v>292</v>
      </c>
      <c r="E197" s="2"/>
      <c r="F197" s="3"/>
      <c r="G197" s="2"/>
      <c r="H197" s="2"/>
      <c r="I197" s="4">
        <v>5873.7</v>
      </c>
      <c r="J197" s="24">
        <f t="shared" ref="J197:J230" si="37">I197 / 570073.29</f>
        <v>1.0303412040230827E-2</v>
      </c>
    </row>
    <row r="198" spans="1:11" ht="38.25" x14ac:dyDescent="0.2">
      <c r="A198" s="25" t="s">
        <v>293</v>
      </c>
      <c r="B198" s="6" t="s">
        <v>59</v>
      </c>
      <c r="C198" s="5" t="s">
        <v>25</v>
      </c>
      <c r="D198" s="5" t="s">
        <v>60</v>
      </c>
      <c r="E198" s="7" t="s">
        <v>38</v>
      </c>
      <c r="F198" s="6">
        <v>4</v>
      </c>
      <c r="G198" s="8">
        <v>44.61</v>
      </c>
      <c r="H198" s="8">
        <f t="shared" ref="H198:H205" si="38">TRUNC(G198 * (1 + 24.91 / 100), 2)</f>
        <v>55.72</v>
      </c>
      <c r="I198" s="8">
        <f t="shared" ref="I198:I205" si="39">TRUNC(F198 * H198, 2)</f>
        <v>222.88</v>
      </c>
      <c r="J198" s="26">
        <f t="shared" si="37"/>
        <v>3.9096727369914135E-4</v>
      </c>
      <c r="K198" s="13"/>
    </row>
    <row r="199" spans="1:11" ht="51" x14ac:dyDescent="0.2">
      <c r="A199" s="25" t="s">
        <v>294</v>
      </c>
      <c r="B199" s="6" t="s">
        <v>62</v>
      </c>
      <c r="C199" s="5" t="s">
        <v>25</v>
      </c>
      <c r="D199" s="5" t="s">
        <v>63</v>
      </c>
      <c r="E199" s="7" t="s">
        <v>38</v>
      </c>
      <c r="F199" s="6">
        <v>1</v>
      </c>
      <c r="G199" s="8">
        <v>426.45</v>
      </c>
      <c r="H199" s="8">
        <f t="shared" si="38"/>
        <v>532.66999999999996</v>
      </c>
      <c r="I199" s="8">
        <f t="shared" si="39"/>
        <v>532.66999999999996</v>
      </c>
      <c r="J199" s="26">
        <f t="shared" si="37"/>
        <v>9.3438862922344589E-4</v>
      </c>
      <c r="K199" s="13"/>
    </row>
    <row r="200" spans="1:11" ht="25.5" x14ac:dyDescent="0.2">
      <c r="A200" s="25" t="s">
        <v>295</v>
      </c>
      <c r="B200" s="6" t="s">
        <v>65</v>
      </c>
      <c r="C200" s="5" t="s">
        <v>25</v>
      </c>
      <c r="D200" s="5" t="s">
        <v>66</v>
      </c>
      <c r="E200" s="7" t="s">
        <v>38</v>
      </c>
      <c r="F200" s="6">
        <v>8</v>
      </c>
      <c r="G200" s="8">
        <v>13.84</v>
      </c>
      <c r="H200" s="8">
        <f t="shared" si="38"/>
        <v>17.28</v>
      </c>
      <c r="I200" s="8">
        <f t="shared" si="39"/>
        <v>138.24</v>
      </c>
      <c r="J200" s="26">
        <f t="shared" si="37"/>
        <v>2.4249513602014224E-4</v>
      </c>
      <c r="K200" s="13"/>
    </row>
    <row r="201" spans="1:11" ht="38.25" x14ac:dyDescent="0.2">
      <c r="A201" s="25" t="s">
        <v>296</v>
      </c>
      <c r="B201" s="6" t="s">
        <v>74</v>
      </c>
      <c r="C201" s="5" t="s">
        <v>25</v>
      </c>
      <c r="D201" s="5" t="s">
        <v>75</v>
      </c>
      <c r="E201" s="7" t="s">
        <v>38</v>
      </c>
      <c r="F201" s="6">
        <v>1</v>
      </c>
      <c r="G201" s="8">
        <v>22.16</v>
      </c>
      <c r="H201" s="8">
        <f t="shared" si="38"/>
        <v>27.68</v>
      </c>
      <c r="I201" s="8">
        <f t="shared" si="39"/>
        <v>27.68</v>
      </c>
      <c r="J201" s="26">
        <f t="shared" si="37"/>
        <v>4.8555160337366443E-5</v>
      </c>
      <c r="K201" s="13"/>
    </row>
    <row r="202" spans="1:11" ht="38.25" x14ac:dyDescent="0.2">
      <c r="A202" s="25" t="s">
        <v>297</v>
      </c>
      <c r="B202" s="6" t="s">
        <v>77</v>
      </c>
      <c r="C202" s="5" t="s">
        <v>25</v>
      </c>
      <c r="D202" s="5" t="s">
        <v>78</v>
      </c>
      <c r="E202" s="7" t="s">
        <v>38</v>
      </c>
      <c r="F202" s="6">
        <v>1</v>
      </c>
      <c r="G202" s="8">
        <v>23.66</v>
      </c>
      <c r="H202" s="8">
        <f t="shared" si="38"/>
        <v>29.55</v>
      </c>
      <c r="I202" s="8">
        <f t="shared" si="39"/>
        <v>29.55</v>
      </c>
      <c r="J202" s="26">
        <f t="shared" si="37"/>
        <v>5.183544031680558E-5</v>
      </c>
      <c r="K202" s="13"/>
    </row>
    <row r="203" spans="1:11" ht="38.25" x14ac:dyDescent="0.2">
      <c r="A203" s="25" t="s">
        <v>298</v>
      </c>
      <c r="B203" s="6" t="s">
        <v>80</v>
      </c>
      <c r="C203" s="5" t="s">
        <v>30</v>
      </c>
      <c r="D203" s="5" t="s">
        <v>81</v>
      </c>
      <c r="E203" s="7" t="s">
        <v>82</v>
      </c>
      <c r="F203" s="6">
        <v>12</v>
      </c>
      <c r="G203" s="8">
        <v>2.73</v>
      </c>
      <c r="H203" s="8">
        <f t="shared" si="38"/>
        <v>3.41</v>
      </c>
      <c r="I203" s="8">
        <f t="shared" si="39"/>
        <v>40.92</v>
      </c>
      <c r="J203" s="26">
        <f t="shared" si="37"/>
        <v>7.1780244255962238E-5</v>
      </c>
      <c r="K203" s="13"/>
    </row>
    <row r="204" spans="1:11" ht="38.25" x14ac:dyDescent="0.2">
      <c r="A204" s="25" t="s">
        <v>299</v>
      </c>
      <c r="B204" s="6" t="s">
        <v>84</v>
      </c>
      <c r="C204" s="5" t="s">
        <v>30</v>
      </c>
      <c r="D204" s="5" t="s">
        <v>85</v>
      </c>
      <c r="E204" s="7" t="s">
        <v>38</v>
      </c>
      <c r="F204" s="6">
        <v>4</v>
      </c>
      <c r="G204" s="8">
        <v>80.569999999999993</v>
      </c>
      <c r="H204" s="8">
        <f t="shared" si="38"/>
        <v>100.63</v>
      </c>
      <c r="I204" s="8">
        <f t="shared" si="39"/>
        <v>402.52</v>
      </c>
      <c r="J204" s="26">
        <f t="shared" si="37"/>
        <v>7.060846509753157E-4</v>
      </c>
      <c r="K204" s="13"/>
    </row>
    <row r="205" spans="1:11" ht="76.5" x14ac:dyDescent="0.2">
      <c r="A205" s="25" t="s">
        <v>300</v>
      </c>
      <c r="B205" s="6" t="s">
        <v>87</v>
      </c>
      <c r="C205" s="5" t="s">
        <v>25</v>
      </c>
      <c r="D205" s="5" t="s">
        <v>88</v>
      </c>
      <c r="E205" s="7" t="s">
        <v>38</v>
      </c>
      <c r="F205" s="6">
        <v>4</v>
      </c>
      <c r="G205" s="8">
        <v>896.5</v>
      </c>
      <c r="H205" s="8">
        <f t="shared" si="38"/>
        <v>1119.81</v>
      </c>
      <c r="I205" s="8">
        <f t="shared" si="39"/>
        <v>4479.24</v>
      </c>
      <c r="J205" s="26">
        <f t="shared" si="37"/>
        <v>7.857305505402647E-3</v>
      </c>
      <c r="K205" s="13"/>
    </row>
    <row r="206" spans="1:11" x14ac:dyDescent="0.2">
      <c r="A206" s="23" t="s">
        <v>301</v>
      </c>
      <c r="B206" s="2"/>
      <c r="C206" s="2"/>
      <c r="D206" s="2" t="s">
        <v>327</v>
      </c>
      <c r="E206" s="2"/>
      <c r="F206" s="3"/>
      <c r="G206" s="2"/>
      <c r="H206" s="2"/>
      <c r="I206" s="4">
        <v>3883.08</v>
      </c>
      <c r="J206" s="24">
        <f t="shared" si="37"/>
        <v>6.8115452313157838E-3</v>
      </c>
    </row>
    <row r="207" spans="1:11" ht="38.25" x14ac:dyDescent="0.2">
      <c r="A207" s="25" t="s">
        <v>302</v>
      </c>
      <c r="B207" s="6" t="s">
        <v>59</v>
      </c>
      <c r="C207" s="5" t="s">
        <v>25</v>
      </c>
      <c r="D207" s="5" t="s">
        <v>60</v>
      </c>
      <c r="E207" s="7" t="s">
        <v>38</v>
      </c>
      <c r="F207" s="6">
        <v>2</v>
      </c>
      <c r="G207" s="8">
        <v>44.61</v>
      </c>
      <c r="H207" s="8">
        <f t="shared" ref="H207:H214" si="40">TRUNC(G207 * (1 + 24.91 / 100), 2)</f>
        <v>55.72</v>
      </c>
      <c r="I207" s="8">
        <f t="shared" ref="I207:I214" si="41">TRUNC(F207 * H207, 2)</f>
        <v>111.44</v>
      </c>
      <c r="J207" s="26">
        <f t="shared" si="37"/>
        <v>1.9548363684957068E-4</v>
      </c>
      <c r="K207" s="13"/>
    </row>
    <row r="208" spans="1:11" ht="51" x14ac:dyDescent="0.2">
      <c r="A208" s="25" t="s">
        <v>303</v>
      </c>
      <c r="B208" s="6" t="s">
        <v>62</v>
      </c>
      <c r="C208" s="5" t="s">
        <v>25</v>
      </c>
      <c r="D208" s="5" t="s">
        <v>63</v>
      </c>
      <c r="E208" s="7" t="s">
        <v>38</v>
      </c>
      <c r="F208" s="6">
        <v>2</v>
      </c>
      <c r="G208" s="8">
        <v>426.45</v>
      </c>
      <c r="H208" s="8">
        <f t="shared" si="40"/>
        <v>532.66999999999996</v>
      </c>
      <c r="I208" s="8">
        <f t="shared" si="41"/>
        <v>1065.3399999999999</v>
      </c>
      <c r="J208" s="26">
        <f t="shared" si="37"/>
        <v>1.8687772584468918E-3</v>
      </c>
      <c r="K208" s="13"/>
    </row>
    <row r="209" spans="1:11" ht="25.5" x14ac:dyDescent="0.2">
      <c r="A209" s="25" t="s">
        <v>304</v>
      </c>
      <c r="B209" s="6" t="s">
        <v>65</v>
      </c>
      <c r="C209" s="5" t="s">
        <v>25</v>
      </c>
      <c r="D209" s="5" t="s">
        <v>66</v>
      </c>
      <c r="E209" s="7" t="s">
        <v>38</v>
      </c>
      <c r="F209" s="6">
        <v>4</v>
      </c>
      <c r="G209" s="8">
        <v>13.84</v>
      </c>
      <c r="H209" s="8">
        <f t="shared" si="40"/>
        <v>17.28</v>
      </c>
      <c r="I209" s="8">
        <f t="shared" si="41"/>
        <v>69.12</v>
      </c>
      <c r="J209" s="26">
        <f t="shared" si="37"/>
        <v>1.2124756801007112E-4</v>
      </c>
      <c r="K209" s="13"/>
    </row>
    <row r="210" spans="1:11" ht="38.25" x14ac:dyDescent="0.2">
      <c r="A210" s="25" t="s">
        <v>305</v>
      </c>
      <c r="B210" s="6" t="s">
        <v>74</v>
      </c>
      <c r="C210" s="5" t="s">
        <v>25</v>
      </c>
      <c r="D210" s="5" t="s">
        <v>75</v>
      </c>
      <c r="E210" s="7" t="s">
        <v>38</v>
      </c>
      <c r="F210" s="6">
        <v>2</v>
      </c>
      <c r="G210" s="8">
        <v>22.16</v>
      </c>
      <c r="H210" s="8">
        <f t="shared" si="40"/>
        <v>27.68</v>
      </c>
      <c r="I210" s="8">
        <f t="shared" si="41"/>
        <v>55.36</v>
      </c>
      <c r="J210" s="26">
        <f t="shared" si="37"/>
        <v>9.7110320674732885E-5</v>
      </c>
      <c r="K210" s="13"/>
    </row>
    <row r="211" spans="1:11" ht="38.25" x14ac:dyDescent="0.2">
      <c r="A211" s="25" t="s">
        <v>306</v>
      </c>
      <c r="B211" s="6" t="s">
        <v>77</v>
      </c>
      <c r="C211" s="5" t="s">
        <v>25</v>
      </c>
      <c r="D211" s="5" t="s">
        <v>78</v>
      </c>
      <c r="E211" s="7" t="s">
        <v>38</v>
      </c>
      <c r="F211" s="6">
        <v>2</v>
      </c>
      <c r="G211" s="8">
        <v>23.66</v>
      </c>
      <c r="H211" s="8">
        <f t="shared" si="40"/>
        <v>29.55</v>
      </c>
      <c r="I211" s="8">
        <f t="shared" si="41"/>
        <v>59.1</v>
      </c>
      <c r="J211" s="26">
        <f t="shared" si="37"/>
        <v>1.0367088063361116E-4</v>
      </c>
      <c r="K211" s="13"/>
    </row>
    <row r="212" spans="1:11" ht="38.25" x14ac:dyDescent="0.2">
      <c r="A212" s="25" t="s">
        <v>307</v>
      </c>
      <c r="B212" s="6" t="s">
        <v>80</v>
      </c>
      <c r="C212" s="5" t="s">
        <v>30</v>
      </c>
      <c r="D212" s="5" t="s">
        <v>81</v>
      </c>
      <c r="E212" s="7" t="s">
        <v>82</v>
      </c>
      <c r="F212" s="6">
        <v>24</v>
      </c>
      <c r="G212" s="8">
        <v>2.73</v>
      </c>
      <c r="H212" s="8">
        <f t="shared" si="40"/>
        <v>3.41</v>
      </c>
      <c r="I212" s="8">
        <f t="shared" si="41"/>
        <v>81.84</v>
      </c>
      <c r="J212" s="26">
        <f t="shared" si="37"/>
        <v>1.4356048851192448E-4</v>
      </c>
      <c r="K212" s="13"/>
    </row>
    <row r="213" spans="1:11" ht="29.45" customHeight="1" x14ac:dyDescent="0.2">
      <c r="A213" s="25" t="s">
        <v>308</v>
      </c>
      <c r="B213" s="6" t="s">
        <v>84</v>
      </c>
      <c r="C213" s="5" t="s">
        <v>30</v>
      </c>
      <c r="D213" s="5" t="s">
        <v>85</v>
      </c>
      <c r="E213" s="7" t="s">
        <v>38</v>
      </c>
      <c r="F213" s="6">
        <v>2</v>
      </c>
      <c r="G213" s="8">
        <v>80.569999999999993</v>
      </c>
      <c r="H213" s="8">
        <f t="shared" si="40"/>
        <v>100.63</v>
      </c>
      <c r="I213" s="8">
        <f t="shared" si="41"/>
        <v>201.26</v>
      </c>
      <c r="J213" s="26">
        <f t="shared" si="37"/>
        <v>3.5304232548765785E-4</v>
      </c>
      <c r="K213" s="13"/>
    </row>
    <row r="214" spans="1:11" ht="76.5" x14ac:dyDescent="0.2">
      <c r="A214" s="25" t="s">
        <v>309</v>
      </c>
      <c r="B214" s="6" t="s">
        <v>87</v>
      </c>
      <c r="C214" s="5" t="s">
        <v>25</v>
      </c>
      <c r="D214" s="5" t="s">
        <v>88</v>
      </c>
      <c r="E214" s="7" t="s">
        <v>38</v>
      </c>
      <c r="F214" s="6">
        <v>2</v>
      </c>
      <c r="G214" s="8">
        <v>896.5</v>
      </c>
      <c r="H214" s="8">
        <f t="shared" si="40"/>
        <v>1119.81</v>
      </c>
      <c r="I214" s="8">
        <f t="shared" si="41"/>
        <v>2239.62</v>
      </c>
      <c r="J214" s="26">
        <f t="shared" si="37"/>
        <v>3.9286527527013235E-3</v>
      </c>
      <c r="K214" s="13"/>
    </row>
    <row r="215" spans="1:11" x14ac:dyDescent="0.2">
      <c r="A215" s="23" t="s">
        <v>310</v>
      </c>
      <c r="B215" s="2"/>
      <c r="C215" s="2"/>
      <c r="D215" s="2" t="s">
        <v>311</v>
      </c>
      <c r="E215" s="2"/>
      <c r="F215" s="3"/>
      <c r="G215" s="2"/>
      <c r="H215" s="2"/>
      <c r="I215" s="4">
        <v>2621.44</v>
      </c>
      <c r="J215" s="24">
        <f t="shared" si="37"/>
        <v>4.5984262830486237E-3</v>
      </c>
    </row>
    <row r="216" spans="1:11" ht="38.25" x14ac:dyDescent="0.2">
      <c r="A216" s="25" t="s">
        <v>312</v>
      </c>
      <c r="B216" s="6" t="s">
        <v>59</v>
      </c>
      <c r="C216" s="5" t="s">
        <v>25</v>
      </c>
      <c r="D216" s="5" t="s">
        <v>60</v>
      </c>
      <c r="E216" s="7" t="s">
        <v>38</v>
      </c>
      <c r="F216" s="6">
        <v>2</v>
      </c>
      <c r="G216" s="8">
        <v>44.61</v>
      </c>
      <c r="H216" s="8">
        <f>TRUNC(G216 * (1 + 24.91 / 100), 2)</f>
        <v>55.72</v>
      </c>
      <c r="I216" s="8">
        <f>TRUNC(F216 * H216, 2)</f>
        <v>111.44</v>
      </c>
      <c r="J216" s="26">
        <f t="shared" si="37"/>
        <v>1.9548363684957068E-4</v>
      </c>
    </row>
    <row r="217" spans="1:11" ht="25.5" x14ac:dyDescent="0.2">
      <c r="A217" s="25" t="s">
        <v>313</v>
      </c>
      <c r="B217" s="6" t="s">
        <v>65</v>
      </c>
      <c r="C217" s="5" t="s">
        <v>25</v>
      </c>
      <c r="D217" s="5" t="s">
        <v>66</v>
      </c>
      <c r="E217" s="7" t="s">
        <v>38</v>
      </c>
      <c r="F217" s="6">
        <v>4</v>
      </c>
      <c r="G217" s="8">
        <v>13.84</v>
      </c>
      <c r="H217" s="8">
        <f>TRUNC(G217 * (1 + 24.91 / 100), 2)</f>
        <v>17.28</v>
      </c>
      <c r="I217" s="8">
        <f>TRUNC(F217 * H217, 2)</f>
        <v>69.12</v>
      </c>
      <c r="J217" s="26">
        <f t="shared" si="37"/>
        <v>1.2124756801007112E-4</v>
      </c>
    </row>
    <row r="218" spans="1:11" ht="28.9" customHeight="1" x14ac:dyDescent="0.2">
      <c r="A218" s="25" t="s">
        <v>314</v>
      </c>
      <c r="B218" s="6" t="s">
        <v>84</v>
      </c>
      <c r="C218" s="5" t="s">
        <v>30</v>
      </c>
      <c r="D218" s="5" t="s">
        <v>85</v>
      </c>
      <c r="E218" s="7" t="s">
        <v>38</v>
      </c>
      <c r="F218" s="6">
        <v>2</v>
      </c>
      <c r="G218" s="8">
        <v>80.569999999999993</v>
      </c>
      <c r="H218" s="8">
        <f>TRUNC(G218 * (1 + 24.91 / 100), 2)</f>
        <v>100.63</v>
      </c>
      <c r="I218" s="8">
        <f>TRUNC(F218 * H218, 2)</f>
        <v>201.26</v>
      </c>
      <c r="J218" s="26">
        <f t="shared" si="37"/>
        <v>3.5304232548765785E-4</v>
      </c>
    </row>
    <row r="219" spans="1:11" ht="76.5" x14ac:dyDescent="0.2">
      <c r="A219" s="25" t="s">
        <v>315</v>
      </c>
      <c r="B219" s="6" t="s">
        <v>87</v>
      </c>
      <c r="C219" s="5" t="s">
        <v>25</v>
      </c>
      <c r="D219" s="5" t="s">
        <v>88</v>
      </c>
      <c r="E219" s="7" t="s">
        <v>38</v>
      </c>
      <c r="F219" s="6">
        <v>2</v>
      </c>
      <c r="G219" s="8">
        <v>896.5</v>
      </c>
      <c r="H219" s="8">
        <f>TRUNC(G219 * (1 + 24.91 / 100), 2)</f>
        <v>1119.81</v>
      </c>
      <c r="I219" s="8">
        <f>TRUNC(F219 * H219, 2)</f>
        <v>2239.62</v>
      </c>
      <c r="J219" s="26">
        <f t="shared" si="37"/>
        <v>3.9286527527013235E-3</v>
      </c>
    </row>
    <row r="220" spans="1:11" x14ac:dyDescent="0.2">
      <c r="A220" s="23" t="s">
        <v>316</v>
      </c>
      <c r="B220" s="2"/>
      <c r="C220" s="2"/>
      <c r="D220" s="2" t="s">
        <v>317</v>
      </c>
      <c r="E220" s="2"/>
      <c r="F220" s="3"/>
      <c r="G220" s="2"/>
      <c r="H220" s="2"/>
      <c r="I220" s="4">
        <v>16504.96</v>
      </c>
      <c r="J220" s="24">
        <f t="shared" si="37"/>
        <v>2.8952347513071519E-2</v>
      </c>
    </row>
    <row r="221" spans="1:11" ht="38.25" x14ac:dyDescent="0.2">
      <c r="A221" s="25" t="s">
        <v>318</v>
      </c>
      <c r="B221" s="6" t="s">
        <v>59</v>
      </c>
      <c r="C221" s="5" t="s">
        <v>25</v>
      </c>
      <c r="D221" s="5" t="s">
        <v>60</v>
      </c>
      <c r="E221" s="7" t="s">
        <v>38</v>
      </c>
      <c r="F221" s="6">
        <v>10</v>
      </c>
      <c r="G221" s="8">
        <v>44.61</v>
      </c>
      <c r="H221" s="8">
        <f t="shared" ref="H221:H230" si="42">TRUNC(G221 * (1 + 24.91 / 100), 2)</f>
        <v>55.72</v>
      </c>
      <c r="I221" s="8">
        <f t="shared" ref="I221:I230" si="43">TRUNC(F221 * H221, 2)</f>
        <v>557.20000000000005</v>
      </c>
      <c r="J221" s="26">
        <f t="shared" si="37"/>
        <v>9.7741818424785338E-4</v>
      </c>
    </row>
    <row r="222" spans="1:11" ht="51" x14ac:dyDescent="0.2">
      <c r="A222" s="25" t="s">
        <v>319</v>
      </c>
      <c r="B222" s="6" t="s">
        <v>62</v>
      </c>
      <c r="C222" s="5" t="s">
        <v>25</v>
      </c>
      <c r="D222" s="5" t="s">
        <v>63</v>
      </c>
      <c r="E222" s="7" t="s">
        <v>38</v>
      </c>
      <c r="F222" s="6">
        <v>3</v>
      </c>
      <c r="G222" s="8">
        <v>426.45</v>
      </c>
      <c r="H222" s="8">
        <f t="shared" si="42"/>
        <v>532.66999999999996</v>
      </c>
      <c r="I222" s="8">
        <f t="shared" si="43"/>
        <v>1598.01</v>
      </c>
      <c r="J222" s="26">
        <f t="shared" si="37"/>
        <v>2.8031658876703377E-3</v>
      </c>
    </row>
    <row r="223" spans="1:11" ht="25.5" x14ac:dyDescent="0.2">
      <c r="A223" s="25" t="s">
        <v>320</v>
      </c>
      <c r="B223" s="6" t="s">
        <v>65</v>
      </c>
      <c r="C223" s="5" t="s">
        <v>25</v>
      </c>
      <c r="D223" s="5" t="s">
        <v>66</v>
      </c>
      <c r="E223" s="7" t="s">
        <v>38</v>
      </c>
      <c r="F223" s="6">
        <v>20</v>
      </c>
      <c r="G223" s="8">
        <v>13.84</v>
      </c>
      <c r="H223" s="8">
        <f t="shared" si="42"/>
        <v>17.28</v>
      </c>
      <c r="I223" s="8">
        <f t="shared" si="43"/>
        <v>345.6</v>
      </c>
      <c r="J223" s="26">
        <f t="shared" si="37"/>
        <v>6.0623784005035559E-4</v>
      </c>
    </row>
    <row r="224" spans="1:11" ht="38.25" x14ac:dyDescent="0.2">
      <c r="A224" s="25" t="s">
        <v>321</v>
      </c>
      <c r="B224" s="6" t="s">
        <v>68</v>
      </c>
      <c r="C224" s="5" t="s">
        <v>25</v>
      </c>
      <c r="D224" s="5" t="s">
        <v>69</v>
      </c>
      <c r="E224" s="7" t="s">
        <v>38</v>
      </c>
      <c r="F224" s="6">
        <v>4</v>
      </c>
      <c r="G224" s="8">
        <v>52.9</v>
      </c>
      <c r="H224" s="8">
        <f t="shared" si="42"/>
        <v>66.069999999999993</v>
      </c>
      <c r="I224" s="8">
        <f t="shared" si="43"/>
        <v>264.27999999999997</v>
      </c>
      <c r="J224" s="26">
        <f t="shared" si="37"/>
        <v>4.6358951495517348E-4</v>
      </c>
    </row>
    <row r="225" spans="1:10" ht="38.25" x14ac:dyDescent="0.2">
      <c r="A225" s="25" t="s">
        <v>322</v>
      </c>
      <c r="B225" s="6" t="s">
        <v>71</v>
      </c>
      <c r="C225" s="5" t="s">
        <v>25</v>
      </c>
      <c r="D225" s="5" t="s">
        <v>72</v>
      </c>
      <c r="E225" s="7" t="s">
        <v>38</v>
      </c>
      <c r="F225" s="6">
        <v>4</v>
      </c>
      <c r="G225" s="8">
        <v>18.84</v>
      </c>
      <c r="H225" s="8">
        <f t="shared" si="42"/>
        <v>23.53</v>
      </c>
      <c r="I225" s="8">
        <f t="shared" si="43"/>
        <v>94.12</v>
      </c>
      <c r="J225" s="26">
        <f t="shared" si="37"/>
        <v>1.6510157843038041E-4</v>
      </c>
    </row>
    <row r="226" spans="1:10" ht="38.25" x14ac:dyDescent="0.2">
      <c r="A226" s="25" t="s">
        <v>323</v>
      </c>
      <c r="B226" s="6" t="s">
        <v>74</v>
      </c>
      <c r="C226" s="5" t="s">
        <v>25</v>
      </c>
      <c r="D226" s="5" t="s">
        <v>75</v>
      </c>
      <c r="E226" s="7" t="s">
        <v>38</v>
      </c>
      <c r="F226" s="6">
        <v>1</v>
      </c>
      <c r="G226" s="8">
        <v>22.16</v>
      </c>
      <c r="H226" s="8">
        <f t="shared" si="42"/>
        <v>27.68</v>
      </c>
      <c r="I226" s="8">
        <f t="shared" si="43"/>
        <v>27.68</v>
      </c>
      <c r="J226" s="26">
        <f t="shared" si="37"/>
        <v>4.8555160337366443E-5</v>
      </c>
    </row>
    <row r="227" spans="1:10" ht="28.15" customHeight="1" x14ac:dyDescent="0.2">
      <c r="A227" s="25" t="s">
        <v>324</v>
      </c>
      <c r="B227" s="6" t="s">
        <v>77</v>
      </c>
      <c r="C227" s="5" t="s">
        <v>25</v>
      </c>
      <c r="D227" s="5" t="s">
        <v>78</v>
      </c>
      <c r="E227" s="7" t="s">
        <v>38</v>
      </c>
      <c r="F227" s="6">
        <v>1</v>
      </c>
      <c r="G227" s="8">
        <v>23.66</v>
      </c>
      <c r="H227" s="8">
        <f t="shared" si="42"/>
        <v>29.55</v>
      </c>
      <c r="I227" s="8">
        <f t="shared" si="43"/>
        <v>29.55</v>
      </c>
      <c r="J227" s="26">
        <f t="shared" si="37"/>
        <v>5.183544031680558E-5</v>
      </c>
    </row>
    <row r="228" spans="1:10" ht="38.25" x14ac:dyDescent="0.2">
      <c r="A228" s="25" t="s">
        <v>325</v>
      </c>
      <c r="B228" s="6" t="s">
        <v>80</v>
      </c>
      <c r="C228" s="5" t="s">
        <v>30</v>
      </c>
      <c r="D228" s="5" t="s">
        <v>81</v>
      </c>
      <c r="E228" s="7" t="s">
        <v>82</v>
      </c>
      <c r="F228" s="6">
        <v>48</v>
      </c>
      <c r="G228" s="8">
        <v>2.73</v>
      </c>
      <c r="H228" s="8">
        <f t="shared" si="42"/>
        <v>3.41</v>
      </c>
      <c r="I228" s="8">
        <f t="shared" si="43"/>
        <v>163.68</v>
      </c>
      <c r="J228" s="26">
        <f t="shared" si="37"/>
        <v>2.8712097702384895E-4</v>
      </c>
    </row>
    <row r="229" spans="1:10" ht="38.25" x14ac:dyDescent="0.2">
      <c r="A229" s="25" t="s">
        <v>328</v>
      </c>
      <c r="B229" s="6" t="s">
        <v>84</v>
      </c>
      <c r="C229" s="5" t="s">
        <v>30</v>
      </c>
      <c r="D229" s="5" t="s">
        <v>85</v>
      </c>
      <c r="E229" s="7" t="s">
        <v>38</v>
      </c>
      <c r="F229" s="6">
        <v>11</v>
      </c>
      <c r="G229" s="8">
        <v>80.569999999999993</v>
      </c>
      <c r="H229" s="8">
        <f t="shared" si="42"/>
        <v>100.63</v>
      </c>
      <c r="I229" s="8">
        <f t="shared" si="43"/>
        <v>1106.93</v>
      </c>
      <c r="J229" s="26">
        <f t="shared" si="37"/>
        <v>1.9417327901821186E-3</v>
      </c>
    </row>
    <row r="230" spans="1:10" ht="13.9" customHeight="1" x14ac:dyDescent="0.2">
      <c r="A230" s="25" t="s">
        <v>329</v>
      </c>
      <c r="B230" s="6" t="s">
        <v>87</v>
      </c>
      <c r="C230" s="5" t="s">
        <v>25</v>
      </c>
      <c r="D230" s="5" t="s">
        <v>88</v>
      </c>
      <c r="E230" s="7" t="s">
        <v>38</v>
      </c>
      <c r="F230" s="6">
        <v>11</v>
      </c>
      <c r="G230" s="8">
        <v>896.5</v>
      </c>
      <c r="H230" s="8">
        <f t="shared" si="42"/>
        <v>1119.81</v>
      </c>
      <c r="I230" s="8">
        <f t="shared" si="43"/>
        <v>12317.91</v>
      </c>
      <c r="J230" s="26">
        <f t="shared" si="37"/>
        <v>2.1607590139857278E-2</v>
      </c>
    </row>
    <row r="231" spans="1:10" ht="13.9" customHeight="1" x14ac:dyDescent="0.2">
      <c r="A231" s="29"/>
      <c r="B231" s="30"/>
      <c r="C231" s="30"/>
      <c r="D231" s="30"/>
      <c r="E231" s="30"/>
      <c r="F231" s="30"/>
      <c r="G231" s="30"/>
      <c r="H231" s="30"/>
      <c r="I231" s="30"/>
      <c r="J231" s="31"/>
    </row>
    <row r="232" spans="1:10" ht="13.9" customHeight="1" x14ac:dyDescent="0.2">
      <c r="A232" s="38"/>
      <c r="B232" s="39"/>
      <c r="C232" s="39"/>
      <c r="D232" s="32"/>
      <c r="E232" s="33"/>
      <c r="F232" s="40" t="s">
        <v>288</v>
      </c>
      <c r="G232" s="39"/>
      <c r="H232" s="41">
        <v>456402.12</v>
      </c>
      <c r="I232" s="39"/>
      <c r="J232" s="42"/>
    </row>
    <row r="233" spans="1:10" x14ac:dyDescent="0.2">
      <c r="A233" s="38"/>
      <c r="B233" s="39"/>
      <c r="C233" s="39"/>
      <c r="D233" s="32"/>
      <c r="E233" s="33"/>
      <c r="F233" s="40" t="s">
        <v>289</v>
      </c>
      <c r="G233" s="39"/>
      <c r="H233" s="41">
        <v>113671.17</v>
      </c>
      <c r="I233" s="39"/>
      <c r="J233" s="42"/>
    </row>
    <row r="234" spans="1:10" ht="15" thickBot="1" x14ac:dyDescent="0.25">
      <c r="A234" s="43"/>
      <c r="B234" s="44"/>
      <c r="C234" s="44"/>
      <c r="D234" s="34"/>
      <c r="E234" s="35"/>
      <c r="F234" s="45" t="s">
        <v>290</v>
      </c>
      <c r="G234" s="44"/>
      <c r="H234" s="46">
        <v>570073.29</v>
      </c>
      <c r="I234" s="44"/>
      <c r="J234" s="47"/>
    </row>
    <row r="238" spans="1:10" x14ac:dyDescent="0.2">
      <c r="H238" s="36"/>
      <c r="I238" s="37"/>
    </row>
  </sheetData>
  <mergeCells count="17">
    <mergeCell ref="A3:J3"/>
    <mergeCell ref="E1:F1"/>
    <mergeCell ref="G1:H1"/>
    <mergeCell ref="I1:J1"/>
    <mergeCell ref="E2:F2"/>
    <mergeCell ref="G2:H2"/>
    <mergeCell ref="I2:J2"/>
    <mergeCell ref="H238:I238"/>
    <mergeCell ref="A232:C232"/>
    <mergeCell ref="A233:C233"/>
    <mergeCell ref="F233:G233"/>
    <mergeCell ref="H233:J233"/>
    <mergeCell ref="A234:C234"/>
    <mergeCell ref="F234:G234"/>
    <mergeCell ref="H234:J234"/>
    <mergeCell ref="H232:J232"/>
    <mergeCell ref="F232:G232"/>
  </mergeCells>
  <printOptions horizontalCentered="1"/>
  <pageMargins left="0.78740157480314965" right="1.1811023622047245" top="1.1811023622047245" bottom="0.78740157480314965" header="0.31496062992125984" footer="0.31496062992125984"/>
  <pageSetup paperSize="9" scale="85" fitToHeight="0" orientation="landscape" r:id="rId1"/>
  <headerFooter>
    <oddHeader xml:space="preserve">&amp;L&amp;G&amp;C&amp;"Arial,Negrito"&amp;16ESTADO DO MATO GROSSO DO SUL&amp;"Arial,Normal"&amp;11
&amp;"Arial,Negrito"&amp;12PREFEITURA MUNICIPAL DE VICENTINA&amp;"Arial,Normal"&amp;11
</oddHeader>
    <oddFooter>&amp;C&amp;"Arial,Negrito"&amp;10Rua Arlinda Lopes Dias, 550 - Centro - CEP: 79710-000 - VICENTINA - MS, 
CNPJ: 24.644.502/0001-13 - Fone: (67) 3468 1156 &amp;"Arial,Normal"&amp;11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Orçamento Sintético</vt:lpstr>
      <vt:lpstr>'Orçamento Sintético'!Area_de_impressao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TRABALHO</cp:lastModifiedBy>
  <cp:lastPrinted>2021-11-30T20:14:06Z</cp:lastPrinted>
  <dcterms:created xsi:type="dcterms:W3CDTF">2021-11-16T20:55:49Z</dcterms:created>
  <dcterms:modified xsi:type="dcterms:W3CDTF">2022-03-24T17:40:37Z</dcterms:modified>
</cp:coreProperties>
</file>